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900" windowWidth="19440" windowHeight="7170"/>
  </bookViews>
  <sheets>
    <sheet name="Лист1" sheetId="2" r:id="rId1"/>
    <sheet name="Лист2" sheetId="4" r:id="rId2"/>
  </sheets>
  <calcPr calcId="144525"/>
</workbook>
</file>

<file path=xl/calcChain.xml><?xml version="1.0" encoding="utf-8"?>
<calcChain xmlns="http://schemas.openxmlformats.org/spreadsheetml/2006/main">
  <c r="G175" i="2" l="1"/>
  <c r="H175" i="2"/>
  <c r="G176" i="2"/>
  <c r="H176" i="2"/>
  <c r="G177" i="2"/>
  <c r="H177" i="2"/>
  <c r="G178" i="2"/>
  <c r="H178" i="2"/>
  <c r="H179" i="2"/>
  <c r="G179" i="2"/>
  <c r="I199" i="2"/>
  <c r="H195" i="2"/>
  <c r="I195" i="2" s="1"/>
  <c r="G195" i="2"/>
  <c r="I194" i="2"/>
  <c r="I190" i="2"/>
  <c r="G130" i="2"/>
  <c r="H130" i="2"/>
  <c r="G131" i="2"/>
  <c r="H131" i="2"/>
  <c r="G132" i="2"/>
  <c r="H132" i="2"/>
  <c r="G133" i="2"/>
  <c r="H133" i="2"/>
  <c r="H134" i="2"/>
  <c r="G134" i="2"/>
  <c r="H150" i="2"/>
  <c r="G150" i="2"/>
  <c r="I562" i="2" l="1"/>
  <c r="I557" i="2"/>
  <c r="I499" i="2"/>
  <c r="I495" i="2"/>
  <c r="I474" i="2"/>
  <c r="I472" i="2"/>
  <c r="I470" i="2"/>
  <c r="I469" i="2"/>
  <c r="I465" i="2"/>
  <c r="G421" i="2"/>
  <c r="G420" i="2" s="1"/>
  <c r="H421" i="2"/>
  <c r="G422" i="2"/>
  <c r="H422" i="2"/>
  <c r="G423" i="2"/>
  <c r="H423" i="2"/>
  <c r="G424" i="2"/>
  <c r="H424" i="2"/>
  <c r="H550" i="2"/>
  <c r="G550" i="2"/>
  <c r="H545" i="2"/>
  <c r="G545" i="2"/>
  <c r="H525" i="2"/>
  <c r="G525" i="2"/>
  <c r="H505" i="2"/>
  <c r="G505" i="2"/>
  <c r="I904" i="2" l="1"/>
  <c r="I909" i="2"/>
  <c r="I929" i="2"/>
  <c r="I934" i="2"/>
  <c r="G846" i="2" l="1"/>
  <c r="H846" i="2"/>
  <c r="G847" i="2"/>
  <c r="H847" i="2"/>
  <c r="G848" i="2"/>
  <c r="H848" i="2"/>
  <c r="H849" i="2"/>
  <c r="G849" i="2"/>
  <c r="I869" i="2"/>
  <c r="H865" i="2"/>
  <c r="G865" i="2"/>
  <c r="I865" i="2" s="1"/>
  <c r="G627" i="2" l="1"/>
  <c r="H627" i="2"/>
  <c r="G628" i="2"/>
  <c r="H628" i="2"/>
  <c r="G629" i="2"/>
  <c r="H629" i="2"/>
  <c r="H626" i="2"/>
  <c r="G626" i="2"/>
  <c r="G671" i="2"/>
  <c r="H671" i="2"/>
  <c r="G672" i="2"/>
  <c r="H672" i="2"/>
  <c r="G673" i="2"/>
  <c r="H673" i="2"/>
  <c r="H674" i="2"/>
  <c r="G674" i="2"/>
  <c r="G651" i="2"/>
  <c r="G621" i="2" s="1"/>
  <c r="H651" i="2"/>
  <c r="H621" i="2" s="1"/>
  <c r="G652" i="2"/>
  <c r="G622" i="2" s="1"/>
  <c r="H652" i="2"/>
  <c r="H622" i="2" s="1"/>
  <c r="G653" i="2"/>
  <c r="G623" i="2" s="1"/>
  <c r="H653" i="2"/>
  <c r="H623" i="2" s="1"/>
  <c r="H654" i="2"/>
  <c r="H624" i="2" s="1"/>
  <c r="G654" i="2"/>
  <c r="G624" i="2" s="1"/>
  <c r="G650" i="2" l="1"/>
  <c r="G821" i="2" l="1"/>
  <c r="H821" i="2"/>
  <c r="G822" i="2"/>
  <c r="H822" i="2"/>
  <c r="G823" i="2"/>
  <c r="H823" i="2"/>
  <c r="H824" i="2"/>
  <c r="G824" i="2"/>
  <c r="H835" i="2"/>
  <c r="G835" i="2"/>
  <c r="G746" i="2"/>
  <c r="H746" i="2"/>
  <c r="G747" i="2"/>
  <c r="H747" i="2"/>
  <c r="G748" i="2"/>
  <c r="H748" i="2"/>
  <c r="H749" i="2"/>
  <c r="G749" i="2"/>
  <c r="H775" i="2"/>
  <c r="G775" i="2"/>
  <c r="I774" i="2"/>
  <c r="H770" i="2"/>
  <c r="G770" i="2"/>
  <c r="I770" i="2" l="1"/>
  <c r="G591" i="2" l="1"/>
  <c r="H591" i="2"/>
  <c r="G592" i="2"/>
  <c r="H592" i="2"/>
  <c r="G593" i="2"/>
  <c r="H593" i="2"/>
  <c r="H594" i="2"/>
  <c r="G594" i="2"/>
  <c r="I619" i="2"/>
  <c r="H615" i="2"/>
  <c r="G615" i="2"/>
  <c r="I614" i="2"/>
  <c r="H610" i="2"/>
  <c r="G610" i="2"/>
  <c r="H605" i="2"/>
  <c r="G605" i="2"/>
  <c r="I615" i="2" l="1"/>
  <c r="I610" i="2"/>
  <c r="I94" i="2" l="1"/>
  <c r="G56" i="2" l="1"/>
  <c r="H56" i="2"/>
  <c r="G57" i="2"/>
  <c r="H57" i="2"/>
  <c r="G58" i="2"/>
  <c r="H58" i="2"/>
  <c r="H59" i="2"/>
  <c r="G59" i="2"/>
  <c r="G54" i="2" s="1"/>
  <c r="H65" i="2" l="1"/>
  <c r="G65" i="2"/>
  <c r="H535" i="2" l="1"/>
  <c r="G535" i="2"/>
  <c r="H530" i="2"/>
  <c r="G530" i="2"/>
  <c r="G349" i="2" l="1"/>
  <c r="I504" i="2" l="1"/>
  <c r="I502" i="2"/>
  <c r="H500" i="2"/>
  <c r="G500" i="2"/>
  <c r="I524" i="2"/>
  <c r="H520" i="2"/>
  <c r="G520" i="2"/>
  <c r="H470" i="2"/>
  <c r="I520" i="2" l="1"/>
  <c r="I500" i="2"/>
  <c r="H190" i="2"/>
  <c r="G190" i="2"/>
  <c r="G156" i="2"/>
  <c r="H156" i="2"/>
  <c r="G157" i="2"/>
  <c r="H157" i="2"/>
  <c r="G158" i="2"/>
  <c r="H158" i="2"/>
  <c r="H159" i="2"/>
  <c r="G159" i="2"/>
  <c r="I174" i="2"/>
  <c r="H170" i="2"/>
  <c r="G170" i="2"/>
  <c r="G140" i="2"/>
  <c r="I149" i="2"/>
  <c r="H145" i="2"/>
  <c r="G145" i="2"/>
  <c r="G101" i="2"/>
  <c r="H101" i="2"/>
  <c r="G102" i="2"/>
  <c r="H102" i="2"/>
  <c r="G103" i="2"/>
  <c r="H103" i="2"/>
  <c r="H104" i="2"/>
  <c r="G104" i="2"/>
  <c r="I129" i="2"/>
  <c r="H125" i="2"/>
  <c r="G125" i="2"/>
  <c r="I125" i="2" l="1"/>
  <c r="I145" i="2"/>
  <c r="I170" i="2"/>
  <c r="I649" i="2" l="1"/>
  <c r="H680" i="2"/>
  <c r="G680" i="2"/>
  <c r="G675" i="2" s="1"/>
  <c r="H670" i="2"/>
  <c r="G670" i="2"/>
  <c r="H665" i="2"/>
  <c r="G665" i="2"/>
  <c r="G660" i="2"/>
  <c r="I659" i="2"/>
  <c r="H655" i="2"/>
  <c r="G655" i="2"/>
  <c r="I654" i="2"/>
  <c r="H650" i="2"/>
  <c r="H645" i="2"/>
  <c r="I645" i="2" s="1"/>
  <c r="G640" i="2"/>
  <c r="H635" i="2"/>
  <c r="G635" i="2"/>
  <c r="I629" i="2"/>
  <c r="G625" i="2"/>
  <c r="I624" i="2"/>
  <c r="G620" i="2"/>
  <c r="H620" i="2" l="1"/>
  <c r="I620" i="2" s="1"/>
  <c r="H625" i="2"/>
  <c r="I625" i="2" s="1"/>
  <c r="I650" i="2"/>
  <c r="I655" i="2"/>
  <c r="I670" i="2"/>
  <c r="G692" i="2" l="1"/>
  <c r="H692" i="2"/>
  <c r="G693" i="2"/>
  <c r="H693" i="2"/>
  <c r="G694" i="2"/>
  <c r="H694" i="2"/>
  <c r="H691" i="2"/>
  <c r="G691" i="2"/>
  <c r="I84" i="2"/>
  <c r="I864" i="2"/>
  <c r="G690" i="2" l="1"/>
  <c r="I392" i="2" l="1"/>
  <c r="I264" i="2" l="1"/>
  <c r="H260" i="2"/>
  <c r="G260" i="2"/>
  <c r="H259" i="2"/>
  <c r="G259" i="2"/>
  <c r="H258" i="2"/>
  <c r="G258" i="2"/>
  <c r="H257" i="2"/>
  <c r="G257" i="2"/>
  <c r="H256" i="2"/>
  <c r="G256" i="2"/>
  <c r="H255" i="2"/>
  <c r="G255" i="2"/>
  <c r="I254" i="2"/>
  <c r="H250" i="2"/>
  <c r="G250" i="2"/>
  <c r="H245" i="2"/>
  <c r="G245" i="2"/>
  <c r="I244" i="2"/>
  <c r="H240" i="2"/>
  <c r="G240" i="2"/>
  <c r="H235" i="2"/>
  <c r="G235" i="2"/>
  <c r="H234" i="2"/>
  <c r="G234" i="2"/>
  <c r="H233" i="2"/>
  <c r="G233" i="2"/>
  <c r="H232" i="2"/>
  <c r="G232" i="2"/>
  <c r="H231" i="2"/>
  <c r="G231" i="2"/>
  <c r="I226" i="2"/>
  <c r="H225" i="2"/>
  <c r="G225" i="2"/>
  <c r="I222" i="2"/>
  <c r="H220" i="2"/>
  <c r="G220" i="2"/>
  <c r="I219" i="2"/>
  <c r="H215" i="2"/>
  <c r="G215" i="2"/>
  <c r="I214" i="2"/>
  <c r="H210" i="2"/>
  <c r="G210" i="2"/>
  <c r="H209" i="2"/>
  <c r="G209" i="2"/>
  <c r="H208" i="2"/>
  <c r="G208" i="2"/>
  <c r="H207" i="2"/>
  <c r="G207" i="2"/>
  <c r="H206" i="2"/>
  <c r="G206" i="2"/>
  <c r="I240" i="2" l="1"/>
  <c r="I255" i="2"/>
  <c r="I260" i="2"/>
  <c r="G230" i="2"/>
  <c r="G205" i="2"/>
  <c r="I207" i="2"/>
  <c r="I210" i="2"/>
  <c r="H205" i="2"/>
  <c r="I220" i="2"/>
  <c r="H230" i="2"/>
  <c r="I230" i="2" s="1"/>
  <c r="I206" i="2"/>
  <c r="I209" i="2"/>
  <c r="I215" i="2"/>
  <c r="I225" i="2"/>
  <c r="I234" i="2"/>
  <c r="I250" i="2"/>
  <c r="I259" i="2"/>
  <c r="I769" i="2"/>
  <c r="I205" i="2" l="1"/>
  <c r="G376" i="2"/>
  <c r="H376" i="2"/>
  <c r="G377" i="2"/>
  <c r="H377" i="2"/>
  <c r="G378" i="2"/>
  <c r="H378" i="2"/>
  <c r="H379" i="2"/>
  <c r="G379" i="2"/>
  <c r="H395" i="2"/>
  <c r="G395" i="2"/>
  <c r="I377" i="2" l="1"/>
  <c r="J8" i="4"/>
  <c r="I8" i="4"/>
  <c r="H365" i="2" l="1"/>
  <c r="G365" i="2"/>
  <c r="I364" i="2"/>
  <c r="H360" i="2"/>
  <c r="G360" i="2"/>
  <c r="H359" i="2"/>
  <c r="G359" i="2"/>
  <c r="H358" i="2"/>
  <c r="G358" i="2"/>
  <c r="H357" i="2"/>
  <c r="G357" i="2"/>
  <c r="H356" i="2"/>
  <c r="G356" i="2"/>
  <c r="I354" i="2"/>
  <c r="H350" i="2"/>
  <c r="H345" i="2" s="1"/>
  <c r="G350" i="2"/>
  <c r="H349" i="2"/>
  <c r="H348" i="2"/>
  <c r="G348" i="2"/>
  <c r="H347" i="2"/>
  <c r="G347" i="2"/>
  <c r="H346" i="2"/>
  <c r="G346" i="2"/>
  <c r="G345" i="2"/>
  <c r="H340" i="2"/>
  <c r="G340" i="2"/>
  <c r="H335" i="2"/>
  <c r="G335" i="2"/>
  <c r="H330" i="2"/>
  <c r="G330" i="2"/>
  <c r="H325" i="2"/>
  <c r="G325" i="2"/>
  <c r="I324" i="2"/>
  <c r="H320" i="2"/>
  <c r="G320" i="2"/>
  <c r="H319" i="2"/>
  <c r="G319" i="2"/>
  <c r="H318" i="2"/>
  <c r="G318" i="2"/>
  <c r="H317" i="2"/>
  <c r="G317" i="2"/>
  <c r="H316" i="2"/>
  <c r="G316" i="2"/>
  <c r="H315" i="2"/>
  <c r="I314" i="2"/>
  <c r="H310" i="2"/>
  <c r="G310" i="2"/>
  <c r="G305" i="2" s="1"/>
  <c r="H309" i="2"/>
  <c r="G309" i="2"/>
  <c r="H308" i="2"/>
  <c r="G308" i="2"/>
  <c r="H307" i="2"/>
  <c r="G307" i="2"/>
  <c r="H306" i="2"/>
  <c r="G306" i="2"/>
  <c r="H305" i="2"/>
  <c r="G300" i="2"/>
  <c r="H295" i="2"/>
  <c r="G295" i="2"/>
  <c r="H290" i="2"/>
  <c r="G290" i="2"/>
  <c r="H285" i="2"/>
  <c r="G285" i="2"/>
  <c r="I284" i="2"/>
  <c r="H280" i="2"/>
  <c r="G280" i="2"/>
  <c r="I279" i="2"/>
  <c r="H275" i="2"/>
  <c r="G275" i="2"/>
  <c r="H274" i="2"/>
  <c r="G274" i="2"/>
  <c r="H273" i="2"/>
  <c r="G273" i="2"/>
  <c r="H272" i="2"/>
  <c r="G272" i="2"/>
  <c r="H271" i="2"/>
  <c r="G271" i="2"/>
  <c r="G355" i="2" l="1"/>
  <c r="G270" i="2"/>
  <c r="I280" i="2"/>
  <c r="I305" i="2"/>
  <c r="I310" i="2"/>
  <c r="G315" i="2"/>
  <c r="G265" i="2" s="1"/>
  <c r="G266" i="2"/>
  <c r="G267" i="2"/>
  <c r="G268" i="2"/>
  <c r="G269" i="2"/>
  <c r="H266" i="2"/>
  <c r="H267" i="2"/>
  <c r="H268" i="2"/>
  <c r="H269" i="2"/>
  <c r="I360" i="2"/>
  <c r="H355" i="2"/>
  <c r="I355" i="2" s="1"/>
  <c r="H270" i="2"/>
  <c r="I274" i="2"/>
  <c r="I275" i="2"/>
  <c r="I309" i="2"/>
  <c r="I319" i="2"/>
  <c r="I320" i="2"/>
  <c r="I345" i="2"/>
  <c r="I350" i="2"/>
  <c r="I359" i="2"/>
  <c r="I349" i="2"/>
  <c r="I584" i="2"/>
  <c r="H580" i="2"/>
  <c r="G580" i="2"/>
  <c r="H575" i="2"/>
  <c r="G575" i="2"/>
  <c r="I574" i="2"/>
  <c r="H570" i="2"/>
  <c r="G570" i="2"/>
  <c r="I569" i="2"/>
  <c r="H565" i="2"/>
  <c r="G565" i="2"/>
  <c r="I564" i="2"/>
  <c r="H560" i="2"/>
  <c r="G560" i="2"/>
  <c r="H559" i="2"/>
  <c r="H419" i="2" s="1"/>
  <c r="G559" i="2"/>
  <c r="G419" i="2" s="1"/>
  <c r="H558" i="2"/>
  <c r="G558" i="2"/>
  <c r="H557" i="2"/>
  <c r="G557" i="2"/>
  <c r="H556" i="2"/>
  <c r="G556" i="2"/>
  <c r="H555" i="2"/>
  <c r="I514" i="2"/>
  <c r="I512" i="2"/>
  <c r="H510" i="2"/>
  <c r="G510" i="2"/>
  <c r="H515" i="2"/>
  <c r="G515" i="2"/>
  <c r="H495" i="2"/>
  <c r="G495" i="2"/>
  <c r="I494" i="2"/>
  <c r="I492" i="2"/>
  <c r="H490" i="2"/>
  <c r="G490" i="2"/>
  <c r="I489" i="2"/>
  <c r="I487" i="2"/>
  <c r="H485" i="2"/>
  <c r="G485" i="2"/>
  <c r="H483" i="2"/>
  <c r="G483" i="2"/>
  <c r="H481" i="2"/>
  <c r="G481" i="2"/>
  <c r="I479" i="2"/>
  <c r="H475" i="2"/>
  <c r="G475" i="2"/>
  <c r="G470" i="2"/>
  <c r="H465" i="2"/>
  <c r="G465" i="2"/>
  <c r="H460" i="2"/>
  <c r="G460" i="2"/>
  <c r="I459" i="2"/>
  <c r="H455" i="2"/>
  <c r="G455" i="2"/>
  <c r="H540" i="2"/>
  <c r="G540" i="2"/>
  <c r="I454" i="2"/>
  <c r="H453" i="2"/>
  <c r="G453" i="2"/>
  <c r="H451" i="2"/>
  <c r="G451" i="2"/>
  <c r="I449" i="2"/>
  <c r="H445" i="2"/>
  <c r="G445" i="2"/>
  <c r="I444" i="2"/>
  <c r="H440" i="2"/>
  <c r="G440" i="2"/>
  <c r="I439" i="2"/>
  <c r="H435" i="2"/>
  <c r="G435" i="2"/>
  <c r="I434" i="2"/>
  <c r="I432" i="2"/>
  <c r="H430" i="2"/>
  <c r="G430" i="2"/>
  <c r="I429" i="2"/>
  <c r="I427" i="2"/>
  <c r="H425" i="2"/>
  <c r="G425" i="2"/>
  <c r="G416" i="2" l="1"/>
  <c r="H416" i="2"/>
  <c r="I485" i="2"/>
  <c r="I445" i="2"/>
  <c r="H480" i="2"/>
  <c r="I452" i="2"/>
  <c r="H450" i="2"/>
  <c r="I510" i="2"/>
  <c r="I560" i="2"/>
  <c r="G555" i="2"/>
  <c r="I555" i="2" s="1"/>
  <c r="G480" i="2"/>
  <c r="I315" i="2"/>
  <c r="I269" i="2"/>
  <c r="I570" i="2"/>
  <c r="I580" i="2"/>
  <c r="I435" i="2"/>
  <c r="I425" i="2"/>
  <c r="I270" i="2"/>
  <c r="H265" i="2"/>
  <c r="I265" i="2" s="1"/>
  <c r="I430" i="2"/>
  <c r="I440" i="2"/>
  <c r="G450" i="2"/>
  <c r="I455" i="2"/>
  <c r="I475" i="2"/>
  <c r="H418" i="2"/>
  <c r="I490" i="2"/>
  <c r="I559" i="2"/>
  <c r="I565" i="2"/>
  <c r="H417" i="2"/>
  <c r="G417" i="2"/>
  <c r="H420" i="2" l="1"/>
  <c r="I420" i="2" s="1"/>
  <c r="I416" i="2"/>
  <c r="G418" i="2"/>
  <c r="G415" i="2" s="1"/>
  <c r="I450" i="2"/>
  <c r="I424" i="2"/>
  <c r="I417" i="2"/>
  <c r="I422" i="2"/>
  <c r="I419" i="2" l="1"/>
  <c r="H415" i="2"/>
  <c r="I415" i="2" s="1"/>
  <c r="G981" i="2" l="1"/>
  <c r="H981" i="2"/>
  <c r="G982" i="2"/>
  <c r="H982" i="2"/>
  <c r="G983" i="2"/>
  <c r="H983" i="2"/>
  <c r="G984" i="2"/>
  <c r="H984" i="2"/>
  <c r="G971" i="2"/>
  <c r="H971" i="2"/>
  <c r="G972" i="2"/>
  <c r="H972" i="2"/>
  <c r="G973" i="2"/>
  <c r="H973" i="2"/>
  <c r="G974" i="2"/>
  <c r="H974" i="2"/>
  <c r="G942" i="2"/>
  <c r="H942" i="2"/>
  <c r="G943" i="2"/>
  <c r="H943" i="2"/>
  <c r="G944" i="2"/>
  <c r="H944" i="2"/>
  <c r="H941" i="2"/>
  <c r="G941" i="2"/>
  <c r="G922" i="2"/>
  <c r="H922" i="2"/>
  <c r="G923" i="2"/>
  <c r="H923" i="2"/>
  <c r="G924" i="2"/>
  <c r="H924" i="2"/>
  <c r="H921" i="2"/>
  <c r="G921" i="2"/>
  <c r="G897" i="2"/>
  <c r="H897" i="2"/>
  <c r="G898" i="2"/>
  <c r="H898" i="2"/>
  <c r="G899" i="2"/>
  <c r="H899" i="2"/>
  <c r="H896" i="2"/>
  <c r="G896" i="2"/>
  <c r="G877" i="2"/>
  <c r="H877" i="2"/>
  <c r="G878" i="2"/>
  <c r="H878" i="2"/>
  <c r="G879" i="2"/>
  <c r="H879" i="2"/>
  <c r="H876" i="2"/>
  <c r="G876" i="2"/>
  <c r="H985" i="2"/>
  <c r="H980" i="2" s="1"/>
  <c r="G985" i="2"/>
  <c r="G980" i="2" s="1"/>
  <c r="H975" i="2"/>
  <c r="H970" i="2" s="1"/>
  <c r="G975" i="2"/>
  <c r="G970" i="2" s="1"/>
  <c r="I967" i="2"/>
  <c r="H965" i="2"/>
  <c r="G965" i="2"/>
  <c r="H960" i="2"/>
  <c r="G960" i="2"/>
  <c r="H955" i="2"/>
  <c r="G955" i="2"/>
  <c r="H950" i="2"/>
  <c r="G950" i="2"/>
  <c r="I949" i="2"/>
  <c r="H945" i="2"/>
  <c r="G945" i="2"/>
  <c r="H935" i="2"/>
  <c r="G935" i="2"/>
  <c r="H930" i="2"/>
  <c r="G930" i="2"/>
  <c r="H925" i="2"/>
  <c r="G925" i="2"/>
  <c r="H915" i="2"/>
  <c r="G915" i="2"/>
  <c r="H910" i="2"/>
  <c r="G910" i="2"/>
  <c r="H905" i="2"/>
  <c r="G905" i="2"/>
  <c r="H900" i="2"/>
  <c r="G900" i="2"/>
  <c r="H890" i="2"/>
  <c r="G890" i="2"/>
  <c r="H885" i="2"/>
  <c r="G885" i="2"/>
  <c r="H880" i="2"/>
  <c r="G880" i="2"/>
  <c r="I899" i="2" l="1"/>
  <c r="I924" i="2"/>
  <c r="I900" i="2"/>
  <c r="I905" i="2"/>
  <c r="I925" i="2"/>
  <c r="I930" i="2"/>
  <c r="G940" i="2"/>
  <c r="H940" i="2"/>
  <c r="H920" i="2"/>
  <c r="G920" i="2"/>
  <c r="G895" i="2"/>
  <c r="H895" i="2"/>
  <c r="H871" i="2"/>
  <c r="H872" i="2"/>
  <c r="I945" i="2"/>
  <c r="G875" i="2"/>
  <c r="H875" i="2"/>
  <c r="H873" i="2"/>
  <c r="I965" i="2"/>
  <c r="H874" i="2"/>
  <c r="I920" i="2" l="1"/>
  <c r="I895" i="2"/>
  <c r="I942" i="2"/>
  <c r="I940" i="2"/>
  <c r="G872" i="2"/>
  <c r="I872" i="2" s="1"/>
  <c r="I944" i="2"/>
  <c r="G873" i="2"/>
  <c r="G874" i="2"/>
  <c r="I874" i="2" s="1"/>
  <c r="G871" i="2"/>
  <c r="H870" i="2"/>
  <c r="G870" i="2" l="1"/>
  <c r="I870" i="2" s="1"/>
  <c r="H860" i="2"/>
  <c r="G860" i="2"/>
  <c r="H855" i="2"/>
  <c r="G855" i="2"/>
  <c r="I854" i="2"/>
  <c r="H850" i="2"/>
  <c r="H845" i="2" s="1"/>
  <c r="G850" i="2"/>
  <c r="G844" i="2"/>
  <c r="H843" i="2"/>
  <c r="G843" i="2"/>
  <c r="H842" i="2"/>
  <c r="G842" i="2"/>
  <c r="H841" i="2"/>
  <c r="G841" i="2"/>
  <c r="H844" i="2"/>
  <c r="G845" i="2" l="1"/>
  <c r="G840" i="2" s="1"/>
  <c r="H840" i="2"/>
  <c r="I860" i="2"/>
  <c r="I850" i="2"/>
  <c r="I844" i="2"/>
  <c r="I849" i="2"/>
  <c r="I840" i="2" l="1"/>
  <c r="I845" i="2"/>
  <c r="H410" i="2"/>
  <c r="G410" i="2"/>
  <c r="I409" i="2"/>
  <c r="H405" i="2"/>
  <c r="G405" i="2"/>
  <c r="H404" i="2"/>
  <c r="G404" i="2"/>
  <c r="H403" i="2"/>
  <c r="G403" i="2"/>
  <c r="H402" i="2"/>
  <c r="G402" i="2"/>
  <c r="G400" i="2" s="1"/>
  <c r="H401" i="2"/>
  <c r="G401" i="2"/>
  <c r="I394" i="2"/>
  <c r="H390" i="2"/>
  <c r="G390" i="2"/>
  <c r="I389" i="2"/>
  <c r="H385" i="2"/>
  <c r="G385" i="2"/>
  <c r="I384" i="2"/>
  <c r="H380" i="2"/>
  <c r="G380" i="2"/>
  <c r="H400" i="2" l="1"/>
  <c r="H375" i="2"/>
  <c r="G375" i="2"/>
  <c r="G372" i="2"/>
  <c r="H372" i="2"/>
  <c r="H374" i="2"/>
  <c r="G374" i="2"/>
  <c r="I405" i="2"/>
  <c r="I380" i="2"/>
  <c r="I390" i="2"/>
  <c r="I379" i="2"/>
  <c r="I385" i="2"/>
  <c r="I400" i="2"/>
  <c r="I404" i="2"/>
  <c r="I834" i="2"/>
  <c r="H830" i="2"/>
  <c r="G830" i="2"/>
  <c r="H825" i="2"/>
  <c r="H820" i="2" s="1"/>
  <c r="G825" i="2"/>
  <c r="G820" i="2" s="1"/>
  <c r="H815" i="2"/>
  <c r="G815" i="2"/>
  <c r="I814" i="2"/>
  <c r="I812" i="2"/>
  <c r="H810" i="2"/>
  <c r="G810" i="2"/>
  <c r="H809" i="2"/>
  <c r="G809" i="2"/>
  <c r="G808" i="2"/>
  <c r="H807" i="2"/>
  <c r="G807" i="2"/>
  <c r="G806" i="2"/>
  <c r="I802" i="2"/>
  <c r="H800" i="2"/>
  <c r="G800" i="2"/>
  <c r="I797" i="2"/>
  <c r="H795" i="2"/>
  <c r="G795" i="2"/>
  <c r="H790" i="2"/>
  <c r="G790" i="2"/>
  <c r="H785" i="2"/>
  <c r="G785" i="2"/>
  <c r="G784" i="2"/>
  <c r="G783" i="2"/>
  <c r="H782" i="2"/>
  <c r="G782" i="2"/>
  <c r="G781" i="2"/>
  <c r="H765" i="2"/>
  <c r="G765" i="2"/>
  <c r="I764" i="2"/>
  <c r="H760" i="2"/>
  <c r="G760" i="2"/>
  <c r="I759" i="2"/>
  <c r="H755" i="2"/>
  <c r="G755" i="2"/>
  <c r="I754" i="2"/>
  <c r="H750" i="2"/>
  <c r="G750" i="2"/>
  <c r="G745" i="2" s="1"/>
  <c r="H743" i="2"/>
  <c r="H741" i="2"/>
  <c r="H745" i="2" l="1"/>
  <c r="I815" i="2"/>
  <c r="I765" i="2"/>
  <c r="I372" i="2"/>
  <c r="I745" i="2"/>
  <c r="G370" i="2"/>
  <c r="I374" i="2"/>
  <c r="I375" i="2"/>
  <c r="H780" i="2"/>
  <c r="H370" i="2"/>
  <c r="H742" i="2"/>
  <c r="G805" i="2"/>
  <c r="H805" i="2"/>
  <c r="I809" i="2"/>
  <c r="I750" i="2"/>
  <c r="I760" i="2"/>
  <c r="G743" i="2"/>
  <c r="G780" i="2"/>
  <c r="I795" i="2"/>
  <c r="G744" i="2"/>
  <c r="G742" i="2"/>
  <c r="I749" i="2"/>
  <c r="I755" i="2"/>
  <c r="I782" i="2"/>
  <c r="I800" i="2"/>
  <c r="I807" i="2"/>
  <c r="I810" i="2"/>
  <c r="I824" i="2"/>
  <c r="I830" i="2"/>
  <c r="G741" i="2"/>
  <c r="H744" i="2"/>
  <c r="I780" i="2" l="1"/>
  <c r="I370" i="2"/>
  <c r="I820" i="2"/>
  <c r="I805" i="2"/>
  <c r="I742" i="2"/>
  <c r="G740" i="2"/>
  <c r="I744" i="2"/>
  <c r="H740" i="2"/>
  <c r="I740" i="2" l="1"/>
  <c r="I737" i="2"/>
  <c r="H735" i="2"/>
  <c r="G735" i="2"/>
  <c r="I734" i="2"/>
  <c r="H730" i="2"/>
  <c r="G730" i="2"/>
  <c r="I729" i="2"/>
  <c r="H725" i="2"/>
  <c r="G725" i="2"/>
  <c r="I724" i="2"/>
  <c r="H720" i="2"/>
  <c r="G720" i="2"/>
  <c r="I719" i="2"/>
  <c r="H715" i="2"/>
  <c r="G715" i="2"/>
  <c r="H714" i="2"/>
  <c r="H689" i="2" s="1"/>
  <c r="G714" i="2"/>
  <c r="G689" i="2" s="1"/>
  <c r="H712" i="2"/>
  <c r="G712" i="2"/>
  <c r="G710" i="2" s="1"/>
  <c r="H710" i="2"/>
  <c r="H705" i="2"/>
  <c r="G705" i="2"/>
  <c r="H700" i="2"/>
  <c r="G700" i="2"/>
  <c r="I699" i="2"/>
  <c r="I698" i="2"/>
  <c r="I697" i="2"/>
  <c r="I696" i="2"/>
  <c r="I695" i="2"/>
  <c r="H688" i="2"/>
  <c r="G688" i="2"/>
  <c r="H690" i="2"/>
  <c r="G687" i="2"/>
  <c r="I689" i="2" l="1"/>
  <c r="I715" i="2"/>
  <c r="I725" i="2"/>
  <c r="I735" i="2"/>
  <c r="G686" i="2"/>
  <c r="G685" i="2" s="1"/>
  <c r="I690" i="2"/>
  <c r="I710" i="2"/>
  <c r="I714" i="2"/>
  <c r="I720" i="2"/>
  <c r="I730" i="2"/>
  <c r="I694" i="2"/>
  <c r="I712" i="2"/>
  <c r="H686" i="2"/>
  <c r="H687" i="2"/>
  <c r="I687" i="2" s="1"/>
  <c r="H685" i="2" l="1"/>
  <c r="I685" i="2" s="1"/>
  <c r="I604" i="2" l="1"/>
  <c r="H600" i="2"/>
  <c r="G600" i="2"/>
  <c r="H595" i="2"/>
  <c r="H590" i="2" s="1"/>
  <c r="G595" i="2"/>
  <c r="G589" i="2"/>
  <c r="H588" i="2"/>
  <c r="G588" i="2"/>
  <c r="G587" i="2"/>
  <c r="H586" i="2"/>
  <c r="G586" i="2"/>
  <c r="G590" i="2" l="1"/>
  <c r="G585" i="2" s="1"/>
  <c r="I594" i="2"/>
  <c r="H587" i="2"/>
  <c r="H585" i="2"/>
  <c r="I600" i="2"/>
  <c r="H589" i="2"/>
  <c r="I589" i="2" s="1"/>
  <c r="I585" i="2" l="1"/>
  <c r="I590" i="2"/>
  <c r="H203" i="2" l="1"/>
  <c r="G202" i="2"/>
  <c r="G201" i="2"/>
  <c r="G203" i="2"/>
  <c r="G204" i="2"/>
  <c r="H202" i="2"/>
  <c r="I202" i="2" s="1"/>
  <c r="H201" i="2"/>
  <c r="H204" i="2"/>
  <c r="I204" i="2" l="1"/>
  <c r="G200" i="2"/>
  <c r="I201" i="2"/>
  <c r="H200" i="2"/>
  <c r="I200" i="2" l="1"/>
  <c r="H185" i="2"/>
  <c r="G185" i="2"/>
  <c r="I184" i="2"/>
  <c r="H180" i="2"/>
  <c r="G180" i="2"/>
  <c r="I169" i="2"/>
  <c r="H165" i="2"/>
  <c r="G165" i="2"/>
  <c r="I164" i="2"/>
  <c r="H160" i="2"/>
  <c r="G160" i="2"/>
  <c r="H140" i="2"/>
  <c r="I139" i="2"/>
  <c r="H135" i="2"/>
  <c r="G135" i="2"/>
  <c r="I124" i="2"/>
  <c r="I122" i="2"/>
  <c r="H120" i="2"/>
  <c r="G120" i="2"/>
  <c r="H115" i="2"/>
  <c r="G115" i="2"/>
  <c r="H110" i="2"/>
  <c r="G110" i="2"/>
  <c r="I109" i="2"/>
  <c r="H105" i="2"/>
  <c r="G105" i="2"/>
  <c r="G97" i="2"/>
  <c r="G96" i="2"/>
  <c r="G155" i="2" l="1"/>
  <c r="H155" i="2"/>
  <c r="H100" i="2"/>
  <c r="G100" i="2"/>
  <c r="H99" i="2"/>
  <c r="H97" i="2"/>
  <c r="I97" i="2" s="1"/>
  <c r="I180" i="2"/>
  <c r="H96" i="2"/>
  <c r="I105" i="2"/>
  <c r="I135" i="2"/>
  <c r="I160" i="2"/>
  <c r="I130" i="2"/>
  <c r="G98" i="2"/>
  <c r="I102" i="2"/>
  <c r="I104" i="2"/>
  <c r="I120" i="2"/>
  <c r="I134" i="2"/>
  <c r="G99" i="2"/>
  <c r="I165" i="2"/>
  <c r="I179" i="2"/>
  <c r="I159" i="2"/>
  <c r="H98" i="2"/>
  <c r="I100" i="2" l="1"/>
  <c r="G95" i="2"/>
  <c r="I155" i="2"/>
  <c r="I175" i="2"/>
  <c r="I99" i="2"/>
  <c r="H95" i="2"/>
  <c r="I95" i="2" l="1"/>
  <c r="H90" i="2"/>
  <c r="G90" i="2"/>
  <c r="G85" i="2" s="1"/>
  <c r="H89" i="2"/>
  <c r="G89" i="2"/>
  <c r="H88" i="2"/>
  <c r="G88" i="2"/>
  <c r="H87" i="2"/>
  <c r="G87" i="2"/>
  <c r="H86" i="2"/>
  <c r="G86" i="2"/>
  <c r="H85" i="2"/>
  <c r="H80" i="2"/>
  <c r="G80" i="2"/>
  <c r="G75" i="2" s="1"/>
  <c r="H79" i="2"/>
  <c r="G79" i="2"/>
  <c r="H78" i="2"/>
  <c r="G78" i="2"/>
  <c r="H77" i="2"/>
  <c r="G77" i="2"/>
  <c r="H76" i="2"/>
  <c r="G76" i="2"/>
  <c r="H75" i="2"/>
  <c r="I89" i="2" l="1"/>
  <c r="I90" i="2"/>
  <c r="I85" i="2"/>
  <c r="I75" i="2"/>
  <c r="I79" i="2"/>
  <c r="I80" i="2"/>
  <c r="G73" i="2"/>
  <c r="H71" i="2"/>
  <c r="G74" i="2"/>
  <c r="H72" i="2"/>
  <c r="H70" i="2"/>
  <c r="H73" i="2"/>
  <c r="H74" i="2"/>
  <c r="G71" i="2"/>
  <c r="G72" i="2"/>
  <c r="G70" i="2"/>
  <c r="I74" i="2" l="1"/>
  <c r="I70" i="2"/>
  <c r="I64" i="2"/>
  <c r="H60" i="2"/>
  <c r="H55" i="2" s="1"/>
  <c r="G60" i="2"/>
  <c r="G55" i="2" s="1"/>
  <c r="G50" i="2" s="1"/>
  <c r="H54" i="2"/>
  <c r="H53" i="2"/>
  <c r="G53" i="2"/>
  <c r="H52" i="2"/>
  <c r="G52" i="2"/>
  <c r="H51" i="2"/>
  <c r="G51" i="2"/>
  <c r="H50" i="2"/>
  <c r="I54" i="2" l="1"/>
  <c r="I59" i="2"/>
  <c r="I50" i="2"/>
  <c r="I55" i="2"/>
  <c r="I60" i="2"/>
  <c r="I49" i="2" l="1"/>
  <c r="H45" i="2"/>
  <c r="G45" i="2"/>
  <c r="G40" i="2" s="1"/>
  <c r="H44" i="2"/>
  <c r="G44" i="2"/>
  <c r="H43" i="2"/>
  <c r="G43" i="2"/>
  <c r="H42" i="2"/>
  <c r="G42" i="2"/>
  <c r="H41" i="2"/>
  <c r="G41" i="2"/>
  <c r="H40" i="2"/>
  <c r="H35" i="2"/>
  <c r="G35" i="2"/>
  <c r="H30" i="2"/>
  <c r="G30" i="2"/>
  <c r="H25" i="2"/>
  <c r="G25" i="2"/>
  <c r="I24" i="2"/>
  <c r="H20" i="2"/>
  <c r="G20" i="2"/>
  <c r="H19" i="2"/>
  <c r="G19" i="2"/>
  <c r="H18" i="2"/>
  <c r="H13" i="2" s="1"/>
  <c r="G18" i="2"/>
  <c r="H17" i="2"/>
  <c r="H12" i="2" s="1"/>
  <c r="G17" i="2"/>
  <c r="H16" i="2"/>
  <c r="H11" i="2" s="1"/>
  <c r="G16" i="2"/>
  <c r="G11" i="2" l="1"/>
  <c r="G12" i="2"/>
  <c r="G13" i="2"/>
  <c r="G14" i="2"/>
  <c r="H15" i="2"/>
  <c r="H10" i="2" s="1"/>
  <c r="I19" i="2"/>
  <c r="I44" i="2"/>
  <c r="H14" i="2"/>
  <c r="I14" i="2" s="1"/>
  <c r="G15" i="2"/>
  <c r="I20" i="2"/>
  <c r="I40" i="2"/>
  <c r="I45" i="2"/>
  <c r="I15" i="2" l="1"/>
  <c r="G10" i="2"/>
  <c r="I10" i="2" s="1"/>
</calcChain>
</file>

<file path=xl/sharedStrings.xml><?xml version="1.0" encoding="utf-8"?>
<sst xmlns="http://schemas.openxmlformats.org/spreadsheetml/2006/main" count="2189" uniqueCount="305">
  <si>
    <t>N п/п</t>
  </si>
  <si>
    <t>Наименование муниципальной программы, подпрограммы, основного мероприятия, мероприятия</t>
  </si>
  <si>
    <t>Ответственный исполнитель, соучастники</t>
  </si>
  <si>
    <t>Плановый/фактический срок исполнения мероприятия</t>
  </si>
  <si>
    <t>Источник финансирования</t>
  </si>
  <si>
    <t>План</t>
  </si>
  <si>
    <t>Факт</t>
  </si>
  <si>
    <t>Итого</t>
  </si>
  <si>
    <t xml:space="preserve">Средства федерального бюджета </t>
  </si>
  <si>
    <t xml:space="preserve">Средства бюджета Иркутской области </t>
  </si>
  <si>
    <t xml:space="preserve">Внебюджетные источники </t>
  </si>
  <si>
    <t>Средства бюджета МО «Нукутский район»</t>
  </si>
  <si>
    <t>Сведения об исполнении бюджетных инвестиций в объекты капитального строительства муниципальной собственности</t>
  </si>
  <si>
    <t>Наименование объекта</t>
  </si>
  <si>
    <t>Год начала строительства</t>
  </si>
  <si>
    <t>Плановый год ввода в эксплуатацию</t>
  </si>
  <si>
    <t>Реквизиты ПСД (плановый срок утверждения ПСД)</t>
  </si>
  <si>
    <t>Реквизиты государственной экспертизы (плановый срок получения)</t>
  </si>
  <si>
    <t>Вид работ (строительство, реконструкция, кап. ремонт, тех. перевооружение)</t>
  </si>
  <si>
    <t>Сметная стоимость, тыс. руб.</t>
  </si>
  <si>
    <t>Источники финансирования</t>
  </si>
  <si>
    <t>Объемы финансирования, тыс. руб.</t>
  </si>
  <si>
    <t>предусмотрено</t>
  </si>
  <si>
    <t>исполнено</t>
  </si>
  <si>
    <t xml:space="preserve">Средства бюджета МО «Нукутский район» </t>
  </si>
  <si>
    <r>
      <t>Процент исполнения (</t>
    </r>
    <r>
      <rPr>
        <sz val="10"/>
        <rFont val="Times New Roman"/>
        <family val="1"/>
        <charset val="204"/>
      </rPr>
      <t>гр. 8</t>
    </r>
    <r>
      <rPr>
        <sz val="10"/>
        <color theme="1"/>
        <rFont val="Times New Roman"/>
        <family val="1"/>
        <charset val="204"/>
      </rPr>
      <t xml:space="preserve"> / </t>
    </r>
    <r>
      <rPr>
        <sz val="10"/>
        <rFont val="Times New Roman"/>
        <family val="1"/>
        <charset val="204"/>
      </rPr>
      <t>гр. 7</t>
    </r>
    <r>
      <rPr>
        <sz val="10"/>
        <color theme="1"/>
        <rFont val="Times New Roman"/>
        <family val="1"/>
        <charset val="204"/>
      </rPr>
      <t xml:space="preserve"> x 100), %</t>
    </r>
  </si>
  <si>
    <t>1.1</t>
  </si>
  <si>
    <t>Таблица 2</t>
  </si>
  <si>
    <t>-</t>
  </si>
  <si>
    <t>О ХОДЕ РЕАЛИЗАЦИИ МУНИЦИПАЛЬНЫХ ПРОГРАММ</t>
  </si>
  <si>
    <t>СВОДНЫЙ ОПЕРАТИВНЫЙ ДОКЛАД</t>
  </si>
  <si>
    <t>Подпрограмма 1 «Малое и среднее предпринимательство»</t>
  </si>
  <si>
    <t>Организация и проведение конференций, форумов, круглых столов по вопросам ведения предпринимательской деятельности</t>
  </si>
  <si>
    <t>1.2</t>
  </si>
  <si>
    <t>1.3</t>
  </si>
  <si>
    <t>Развитие МКК «Фонд поддержки МСП МО «Нукутский район»</t>
  </si>
  <si>
    <t>Подпрограмма 2 «Потребительский рынок»</t>
  </si>
  <si>
    <t>2.1</t>
  </si>
  <si>
    <t>Организация и проведение обучающих семинаров, конференций, круглых столов в сфере потребительского рынка</t>
  </si>
  <si>
    <t>2.2</t>
  </si>
  <si>
    <t>Проведение конкурсов среди организаций торговли, общественного питания, бытового обслуживания</t>
  </si>
  <si>
    <t>2.3</t>
  </si>
  <si>
    <t>Организация и проведение ярмарочных мероприятий</t>
  </si>
  <si>
    <t>2.4</t>
  </si>
  <si>
    <t>Предоставление субсидий хозяйствующим субъектам на финансовое обеспечение (возмещение) затрат (части затрат), связанных с организацией торговли в населённых пунктах, где отсутствуют торговые объекты</t>
  </si>
  <si>
    <t>Подпрограмма 3 «Внутренний и въездной туризм»</t>
  </si>
  <si>
    <t>3.1</t>
  </si>
  <si>
    <t>Разработка фирменного стиля  и изготовление  сувенирной продукции</t>
  </si>
  <si>
    <t>3.2</t>
  </si>
  <si>
    <t>Изготовление и установка объектов туристской навигации, туристических достопримечательностей</t>
  </si>
  <si>
    <t>Подпрограмма 4 «Охрана труда»</t>
  </si>
  <si>
    <t>4.1</t>
  </si>
  <si>
    <t>Организация и проведение конкурсов по охране труда</t>
  </si>
  <si>
    <t>4.2</t>
  </si>
  <si>
    <t>Организация и проведение тематических семинаров, выставок, круглых столов по вопросам охраны труда</t>
  </si>
  <si>
    <t>Изготовление раздаточных информационных материалов для специалистов по охране труда</t>
  </si>
  <si>
    <t>Формирование библиотечного фонда литературы, периодических изданий по охране труда</t>
  </si>
  <si>
    <t>Осуществление отдельных областных государственных полномочий в сфере труда</t>
  </si>
  <si>
    <t>Подпрограмма 5 «Социально ориентированные некоммерческие организации»</t>
  </si>
  <si>
    <t>5.1</t>
  </si>
  <si>
    <t>Предоставление субсидий СОНКО</t>
  </si>
  <si>
    <t>Основное мероприятие 1.1</t>
  </si>
  <si>
    <t>Строительство (приобретение) жилья, предоставляемого молодым семьям и молодым специалистам по договору найма жилого помещения</t>
  </si>
  <si>
    <t>Отдел сельского хозяйства</t>
  </si>
  <si>
    <t>Проведение конкурса на выявление лучшего участника районной сельскохозяйственной ярмарки</t>
  </si>
  <si>
    <t>2.5</t>
  </si>
  <si>
    <t>Проведение районного конкурса профессионального мастерства на звание «Лучший пахарь»</t>
  </si>
  <si>
    <t>Проведение районного трудового соревнования среди работников АПК по итогам года</t>
  </si>
  <si>
    <t>Проведение районного конкурса «Лучший по профессии среди операторов машинного доения коров»</t>
  </si>
  <si>
    <t>Подпрограмма 1 «Библиотечное дело»</t>
  </si>
  <si>
    <t>1.4</t>
  </si>
  <si>
    <t>Подпрограмма 2 «Народная культура и досуг»</t>
  </si>
  <si>
    <t>Организация деятельности муниципальных библиотек</t>
  </si>
  <si>
    <t>Развитие библиотечно-информационного обслуживания населения</t>
  </si>
  <si>
    <t>Укрепление материально-технической базы муниципальных библиотек</t>
  </si>
  <si>
    <t>Комплектование книжных фондов муниципальных библиотек</t>
  </si>
  <si>
    <t>МКУ «Центр развития культуры Нукутского района»</t>
  </si>
  <si>
    <t>МКУ «Центр развития культуры Нукутского района»
МБУК МЦБ</t>
  </si>
  <si>
    <t>2</t>
  </si>
  <si>
    <t>Организация деятельности муниципальных учреждений культуры</t>
  </si>
  <si>
    <t>Укрепление материально-технической базы муниципальных учреждений культуры</t>
  </si>
  <si>
    <t>МКУ «Центр развития культуры Нукутского района»
МБУК МДК</t>
  </si>
  <si>
    <t>Подпрограмма 3 «Дополнительное образование в сфере культуры»</t>
  </si>
  <si>
    <t>3</t>
  </si>
  <si>
    <t>Организация деятельности муниципальных учреждений дополнительного образования в сфере культуры</t>
  </si>
  <si>
    <t>Укрепление материально-технической базы муниципальных учреждений дополнительного образования в сфере культуры</t>
  </si>
  <si>
    <t>4</t>
  </si>
  <si>
    <t>Оказание муниципальных услуг в сфере культуры</t>
  </si>
  <si>
    <t>Подпрограмма 1 «Защита окружающей среды»</t>
  </si>
  <si>
    <t>Организация экологического воспитания и формирования экологической культуры в области обращения с твердыми коммунальными отходами</t>
  </si>
  <si>
    <t>Отдел по архитектуре, строительству и ЖКХ</t>
  </si>
  <si>
    <t>Подпрограмма 1 «Автомобильные дороги»</t>
  </si>
  <si>
    <t>Подпрограмма 1 «Энергосбережение и повышение энергетической эффективности»</t>
  </si>
  <si>
    <t>Подпрограмма 2  «Модернизация объектов коммунальной инфраструктуры»</t>
  </si>
  <si>
    <t>2.1.</t>
  </si>
  <si>
    <t>Утепление зданий социальной сферы (замена окон, дверей, утепление фасадов и т. д.)</t>
  </si>
  <si>
    <t>Строительство, капитальный ремонт объектов теплоснабжения учреждений социальной сферы</t>
  </si>
  <si>
    <t>1.5</t>
  </si>
  <si>
    <t>Подпрограмма 1 «Управление муниципальными финансами»</t>
  </si>
  <si>
    <t>Формирование резервного фонда</t>
  </si>
  <si>
    <t>МКУ «Финансовое управление Администрации МО «Нукутский район»</t>
  </si>
  <si>
    <t>Обслуживание муниципального долга</t>
  </si>
  <si>
    <t>Подпрограмма 2 «Обеспечение реализации муниципальной программы»</t>
  </si>
  <si>
    <t>Обеспечение деятельности Финансового управления</t>
  </si>
  <si>
    <t>Развитие информационной системы управления муниципальными финансами</t>
  </si>
  <si>
    <t>Обеспечение защиты населения и территории района от чрезвычайных ситуаций</t>
  </si>
  <si>
    <t>Модернизация и обслуживание системы оповещения населения об угрозе или возникновении чрезвычайных ситуаций</t>
  </si>
  <si>
    <t>Подпрограмма 1 «Предоставление мер социальной поддержки отдельным категориям граждан»</t>
  </si>
  <si>
    <t>Выплата пенсии за выслугу лет гражданам, замещавшим должности муниципальной службы</t>
  </si>
  <si>
    <t>Оказание адресной материальной помощи отдельным категориям граждан</t>
  </si>
  <si>
    <t>Выплата единовременного денежного поощрения за звание «Почётный гражданин Нукутского района»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</si>
  <si>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</si>
  <si>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</si>
  <si>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Организация отдыха и оздоровления детей</t>
  </si>
  <si>
    <t>Укрепление материально-технической базы МБУ ДОЛ «Детский лагерь «Берёзка»</t>
  </si>
  <si>
    <t>Проведение физкультурных и спортивных мероприятий для пенсионеров</t>
  </si>
  <si>
    <t>Поздравление долгожителей МО «Нукутский район»</t>
  </si>
  <si>
    <t>Подпрограмма 2 «Материально-техническое и кадровое обеспечение органов местного самоуправления»</t>
  </si>
  <si>
    <t>Повышение квалификации и профессиональная переподготовка муниципальных служащих</t>
  </si>
  <si>
    <t>Подпрограмма 3 «Информационное освещение деятельности органов местного самоуправления»</t>
  </si>
  <si>
    <t>Подпрограмма 1 «Обеспечение деятельности органов местного самоуправления»</t>
  </si>
  <si>
    <t>Обеспечение деятельности мэра муниципального образования «Нукутский район»</t>
  </si>
  <si>
    <t>Обеспечение деятельности Администрации муниципального образования «Нукутский район»</t>
  </si>
  <si>
    <t>Осуществление отдельных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</si>
  <si>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</si>
  <si>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Управляющий делами</t>
  </si>
  <si>
    <t>Создание единой локальной вычислительной сети передачи данных</t>
  </si>
  <si>
    <t>Создание системы электронного документооборота</t>
  </si>
  <si>
    <t>Модернизация парка офисной техники и приобретение лицензионного програмнного обеспечения общего назначения</t>
  </si>
  <si>
    <t>Обеспечение деятельности МБУ «Газета «Свет Октября»</t>
  </si>
  <si>
    <t>Подпрограмма 1 «Физическая культура и формирование здорового образа жизни»</t>
  </si>
  <si>
    <t>Проведение физкультурно-массовых и спортивных мероприятий</t>
  </si>
  <si>
    <t>Отдел по молодежной политике и спорту</t>
  </si>
  <si>
    <t>Поддержка одаренных спортсменов</t>
  </si>
  <si>
    <t>Н.А. Платонова</t>
  </si>
  <si>
    <t>Таблица 3</t>
  </si>
  <si>
    <t>Подпрограмма 1 «Защита населения и территории района от чрезвычайных ситуаций»</t>
  </si>
  <si>
    <t xml:space="preserve">Главный специалист по ГО и ЧС </t>
  </si>
  <si>
    <t xml:space="preserve">Организация мероприятий по повышению уровня подготовки специалистов, руководящего состава и населения к действиям при возникновении чрезвычайных ситуаций </t>
  </si>
  <si>
    <t>Информирование населения в области пожарной безопасности и защиты от чрезвычайных ситуаций</t>
  </si>
  <si>
    <t>Подпрограмма 2 «Обеспечение деятельности МКУ «ЕДДС МО Нукутский район»</t>
  </si>
  <si>
    <t>МКУ «ЕДДС МО Нукутский район»</t>
  </si>
  <si>
    <t>Содержание и ремонт автомобильной дороги общего пользования местного значения «Подъезд к д. Зунгар»</t>
  </si>
  <si>
    <t>Отдел по архитектуре, строительству  и ЖКХ</t>
  </si>
  <si>
    <t>МКУ «Центр развития культуры Нукутского района»
МБУК ДО ДШИ</t>
  </si>
  <si>
    <t>Подпрограмма 4 «Реализация единой политики в сфере культуры»</t>
  </si>
  <si>
    <t>Обеспечение деятельбности МКУ «Центр развития культуры Нукутского района»</t>
  </si>
  <si>
    <t>Архивный сектор</t>
  </si>
  <si>
    <t>МКУ «КУМИ МО «Нукутский район»</t>
  </si>
  <si>
    <t>Сектор информационного обеспечения</t>
  </si>
  <si>
    <t>Отдел по кадрам</t>
  </si>
  <si>
    <t>МБУ «Газета «Свет Октября»</t>
  </si>
  <si>
    <t>Сбор, транспортирование и утилизация (захоронение) твёрдых коммунальных отходов в МО «Новонукутское»</t>
  </si>
  <si>
    <t>Подпрограмма 1 «Устойчивое развитие сельских территорий»</t>
  </si>
  <si>
    <t>Строительсто МФУК в п. Новонукутский на 250 мест</t>
  </si>
  <si>
    <t>Подпрограмма 2 «Мероприятия для реализации муниципальной программы»</t>
  </si>
  <si>
    <t>Осуществление отдельных государственных полномочий в сфере обращения с безнадзорными собаками и кошками</t>
  </si>
  <si>
    <t xml:space="preserve">Отдел финансового обеспечения </t>
  </si>
  <si>
    <t xml:space="preserve">Сектор по вопросам семьи и детства и защите их прав </t>
  </si>
  <si>
    <t>Выплата подъёмного пособия молодым специалистам, окончившим государственное образовательное учреждение высшего или среднего профессионального образования (медицинское) и поступившим на работу в ОГБУЗ «Нукутская РБ» и вновь прибывшим специалистам</t>
  </si>
  <si>
    <t>Сектор по вопросам семьи и детства и защите их прав 
ОГБУЗ «Нукутская РБ»</t>
  </si>
  <si>
    <t>Подпрограмма 2 «Реализация полномочий, переданных из бюджета Иркутской области»</t>
  </si>
  <si>
    <t xml:space="preserve">Отдел по архитектуре, строительству и ЖКХ </t>
  </si>
  <si>
    <t>Осуществление отдельных областных государственных полномочий по предоставлению мер социальной  поддержки многодетным и малоимущим семьям (льготное питание)</t>
  </si>
  <si>
    <t xml:space="preserve">Отдел образования 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</si>
  <si>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</si>
  <si>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Подпрограмма 3. «Развитие системы отдыха и оздоровления детей»</t>
  </si>
  <si>
    <t>Подпрограмма 4. «Старшее поколение»</t>
  </si>
  <si>
    <t>Предоставление сельским поселениям дотации на выравнивание бюджетной обеспеченности  поселений</t>
  </si>
  <si>
    <t>Приобретение спортивного инвентаря</t>
  </si>
  <si>
    <t>3.3</t>
  </si>
  <si>
    <t>Проведение районного конкурса по разработке эскизного проекта стеллы Нукутского района</t>
  </si>
  <si>
    <t>Подпрограмма 6 «Территориальное планирование»</t>
  </si>
  <si>
    <t>6.1</t>
  </si>
  <si>
    <t>Внесение изменений в Схему территориального планирования муниципального образования «Нукутский район»</t>
  </si>
  <si>
    <t>Подпрограмма 1 «Дошкольное, общее и дополнительное образование»</t>
  </si>
  <si>
    <t>Обеспечение деятельности детских дошкольных учреждений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</si>
  <si>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</si>
  <si>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</si>
  <si>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Сохранение и дальнейшее развитие бурятского языка</t>
  </si>
  <si>
    <t>Повышение безопасности дорожного движения</t>
  </si>
  <si>
    <t>1.6</t>
  </si>
  <si>
    <t>Капитальные ремонты в образовательных организациях, в том числе:</t>
  </si>
  <si>
    <t>1.7</t>
  </si>
  <si>
    <t>Региональный проект «Успех каждого ребенка»</t>
  </si>
  <si>
    <t xml:space="preserve">Проектно-сметная документация </t>
  </si>
  <si>
    <t>1.8</t>
  </si>
  <si>
    <t>Строительство средней общеобразовательной школы на 154 места в п. Целинный Нукутского района Иркутской области</t>
  </si>
  <si>
    <t>1.9</t>
  </si>
  <si>
    <t>Обеспечение противопожарных мероприятий</t>
  </si>
  <si>
    <t>1.10</t>
  </si>
  <si>
    <t>Безопасность школьных перевозок</t>
  </si>
  <si>
    <t>1.11</t>
  </si>
  <si>
    <t>Содействие занятости несовершеннолетних граждан</t>
  </si>
  <si>
    <t>1.12</t>
  </si>
  <si>
    <t>Укрепление материально-технической базы в образовательных организациях, в том числе:</t>
  </si>
  <si>
    <t xml:space="preserve">Приобретение средств обучения (вычислительной техники) для малокомплектных образовательных организаций, осущетсвляющих образовательную деятельность по образовательным программмамосновного общего и (или) среднего общего образования, расположенных в сельской метсности </t>
  </si>
  <si>
    <t>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оболасти</t>
  </si>
  <si>
    <t>1.13</t>
  </si>
  <si>
    <t>Реализация муниципальных проектов</t>
  </si>
  <si>
    <t>1.14</t>
  </si>
  <si>
    <t>1.15</t>
  </si>
  <si>
    <t>1.16</t>
  </si>
  <si>
    <t>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</t>
  </si>
  <si>
    <t>1.17</t>
  </si>
  <si>
    <t>Обеспечение деятельности детского лагеря «Березка»</t>
  </si>
  <si>
    <t>Обеспечение деятельности учебно-методического кабинета, централизованной бухгалтерии, группы хозяйственного обслуживания, логопедических пунктов</t>
  </si>
  <si>
    <t>Повышение квалификации руководящего состава и методистов</t>
  </si>
  <si>
    <t>Организация методической поддержки эффективных и значимых инновационных проектов</t>
  </si>
  <si>
    <t>Организация и проведение олимпиад, конкурсов, научно-практических конференций, фестивалей в сфере образования</t>
  </si>
  <si>
    <t>Отдел образования
Отдел по архитектуре, строительству и ЖКХ</t>
  </si>
  <si>
    <t>Отдел образования</t>
  </si>
  <si>
    <t>Организация  и проведение комплекса мероприятий по профилактике социально-негативных явлений среди несовершеннолетних и молодежи</t>
  </si>
  <si>
    <t>Уничтожение дикорастущей конопли на территории Нукутского района</t>
  </si>
  <si>
    <t>Организация  и проведение профилактических мероприятий среди уголовно осужденной молодежи</t>
  </si>
  <si>
    <t>Организация  и проведение круглых столов среди несоврешеннолетних и молодежи</t>
  </si>
  <si>
    <t>Организация  и проведение профилактических бесед среди  работающего населения</t>
  </si>
  <si>
    <t>Организация  и проведение лекций среди людей призывников</t>
  </si>
  <si>
    <t>Подпрограмма 2 «Военно-патриотическое воспитание молодежи»</t>
  </si>
  <si>
    <t>Патриотическое воспитание граждан и допризывная подготовка молодежи</t>
  </si>
  <si>
    <t>Подпрограмма 3 «Профилактика правонарушений»</t>
  </si>
  <si>
    <t>Проведение мероприятий, рейдов, направленных на профилактику правонарушений и социально-негативных явлений</t>
  </si>
  <si>
    <t>Проведение акции «Собери ребёнка в школу»</t>
  </si>
  <si>
    <t>Проведение акции «Полицейский дед мороз»</t>
  </si>
  <si>
    <t>3.4</t>
  </si>
  <si>
    <t>Изготовление профилактического агитационного материала</t>
  </si>
  <si>
    <t>3.5</t>
  </si>
  <si>
    <t>Улучшение материально-технической базы участковых уполномоченных</t>
  </si>
  <si>
    <t>Подпрограмма 4 «Молодым семьям - доступное жилье»</t>
  </si>
  <si>
    <t>Улучшение жильщных условий молодым семьям</t>
  </si>
  <si>
    <t>Подпрограмма 5 «Профилактика ВИЧ - инфекции»</t>
  </si>
  <si>
    <t>Проведение спортивных мероприятий, акций, направленных на предупреждение распространения ВИЧ-инфекции</t>
  </si>
  <si>
    <t>5.2</t>
  </si>
  <si>
    <t>Изготовление листовок, баннеров, направленных на предупреждение распространения ВИЧ-инфекции</t>
  </si>
  <si>
    <t>Заместитель мэра - начальник управления экономического развития и труда 
Администрации МО «Нукутский район»</t>
  </si>
  <si>
    <t>4.3</t>
  </si>
  <si>
    <t>4.4</t>
  </si>
  <si>
    <t>4.5</t>
  </si>
  <si>
    <t>Финансовая поддержка СМСП, физических лиц, применяющих специальный налоговый режим</t>
  </si>
  <si>
    <t xml:space="preserve">Управление экономического развития и труда </t>
  </si>
  <si>
    <t>Предоставление сельским поселениям иных межбюджетных трансфертов</t>
  </si>
  <si>
    <t>Организационный отдел</t>
  </si>
  <si>
    <t>Оснащение ЕДДС, создание, развитие и организация эксплуатации системы обеспечения вызова экстренных оперативных служб по единому номеру «112»</t>
  </si>
  <si>
    <t>Подпрограмма 1 «Профилактика терроризма и экстремизма в сфере образования»</t>
  </si>
  <si>
    <t>Подпрограмма 2 «Профилактика терроризма и экстремизма в области культуры»</t>
  </si>
  <si>
    <t xml:space="preserve">Отдел по молодёжной политике и спорту </t>
  </si>
  <si>
    <t>Проведение мероприятий (акций, фестивалей, конкурсов и т.д.) по профилактике терроризма и экстремизма среди молодёжи</t>
  </si>
  <si>
    <t>Изготовление агитационного профилактического материала</t>
  </si>
  <si>
    <t>Подпрограмма 3 «Профилактика терроризма и экстремизма в молодежной среде»</t>
  </si>
  <si>
    <t>Обеспечение инженерно-техническими средствами защиты объектов культуры</t>
  </si>
  <si>
    <t>Обучение работников по антитеррористической защищенности</t>
  </si>
  <si>
    <t>Информационное просвещение работников и посетителей</t>
  </si>
  <si>
    <t>Организация работы по формированию и корректировке паспортов безопасности потенциально-опасных объектов образования</t>
  </si>
  <si>
    <t>Организация обследования состояния антитеррористической защищённости объектов образования</t>
  </si>
  <si>
    <t>Проведение мероприятий (акций, фестивалей, конкурсов и т.д.) по профилактике терроризма и экстремизма в объектах образования</t>
  </si>
  <si>
    <t>Обеспечение инженерно-техническими средствами защиты объектов образования</t>
  </si>
  <si>
    <t>Пожарная безопасность в МБУК «Межпоселенческая центральная библиотека Нукутского района»</t>
  </si>
  <si>
    <t>Пожарная безопасность в МБУК «Межпоселенческий Дом культуры Нукутского района»</t>
  </si>
  <si>
    <t>Пожарная безопасность в МБУ ДО «Новонукутская детская школа искусств»</t>
  </si>
  <si>
    <t>Сохранение бурятского языка у населения</t>
  </si>
  <si>
    <t xml:space="preserve">Дополнительное финансовое обеспечение мероприятий по организации питания обучающихся в муниципальных общеобразовательных организациях </t>
  </si>
  <si>
    <t>1.18</t>
  </si>
  <si>
    <t>Обеспечение функционирования системы персонифицированного финансирования дополнительного образования детей</t>
  </si>
  <si>
    <t>Организация бесплатного горячего питания обучающихся,  получающих начальное общее образование, в том числе</t>
  </si>
  <si>
    <t>Подпрограмма 2 «Обеспечение реализации муниципальной программы и прочие мероприятия в области образования»</t>
  </si>
  <si>
    <t>Подпрограмма 1 «Комплексные меры профилактики злоупотребления наркотическими средствами и психотропными веществами»</t>
  </si>
  <si>
    <t>1.19</t>
  </si>
  <si>
    <t>1.20</t>
  </si>
  <si>
    <t>Строительство детского сада в с. Закулей</t>
  </si>
  <si>
    <t>Строительство средней общеобразовательной школы в с. Хадахан</t>
  </si>
  <si>
    <t>2023</t>
  </si>
  <si>
    <t>в 1 полугодии 2023 года</t>
  </si>
  <si>
    <t>Объем финансирования, предусмотренный на 2023 год, тыс. руб.</t>
  </si>
  <si>
    <t>Исполнено за 1 полугодие 2023 года, тыс. руб.</t>
  </si>
  <si>
    <t>Муниципальная программа «Профилактика терроризма и экстремизма» на 2023 -2025 годы</t>
  </si>
  <si>
    <t>Разработка Паспорта обеспечения транспортной безопасности объекта транспортной инфраструктуры</t>
  </si>
  <si>
    <t>Сбор, транспортирование и утилизация (захоронение) твёрдых коммунальных отходов в МО «Целинный»</t>
  </si>
  <si>
    <t>Присвоение категории и постановка на учет объектов, оказывающих негативное воздействие на окружающую среду</t>
  </si>
  <si>
    <t>Выявление и оценка объектов накопленного вреда окружающей среде</t>
  </si>
  <si>
    <t>Предоставление единовременной денежной выплаты студентам, заключившим договор о целевом обучении</t>
  </si>
  <si>
    <t>Предоставление единовременной выплаты на восстановление правоустанавливающих документов лицам, освободившимся из мест лишения свободы</t>
  </si>
  <si>
    <t>Поздравление семейных пар, проживающих в браке 60 и более лет</t>
  </si>
  <si>
    <t>Капитальные вложения в объекты физической культуры и спорта</t>
  </si>
  <si>
    <t>Муниципальная программа «Безопасность» на 2019 - 2025 годы</t>
  </si>
  <si>
    <t>Муниципальная программа «Дорожное хозяйство» на 2019 - 2025 годы</t>
  </si>
  <si>
    <t>Муниципальная программа «Коммунальная инфраструктура объектов социальной сферы» на 2019 - 2025 годы</t>
  </si>
  <si>
    <t>Муниципальная программа «Культура» на 2019 - 2025 годы</t>
  </si>
  <si>
    <t>Муниципальная программа «Местное самоуправление» на 2019 - 2025 годы</t>
  </si>
  <si>
    <t>Муниципальная программа «Молодежная политика» на 2019 - 2025 годы</t>
  </si>
  <si>
    <t>Муниципальная программа «Муниципальные финансы» на 2019 - 2025 годы</t>
  </si>
  <si>
    <t>Муниципальная программа  «Образование» на 2019 - 2025 годы</t>
  </si>
  <si>
    <t>Муниципальная программа «Окружающая среда» на 2019 - 2025 годы</t>
  </si>
  <si>
    <t>Муниципальная программа «Сельское хозяйство» на 2019 - 2025 годы</t>
  </si>
  <si>
    <t>Муниципальная программа «Социальная поддержка населения» на 2019 - 2025 годы</t>
  </si>
  <si>
    <t>Муниципальная программа «Физическая культура и спорт» на 2019 - 2025 годы</t>
  </si>
  <si>
    <t>Муниципальная программа «Экономическое развитие» на 2019 - 2025 годы</t>
  </si>
  <si>
    <t>Антитеррористическая защищенность объектов образования</t>
  </si>
  <si>
    <t>Строительство средней общеобразовательной школы на 250 мест в п. Новонукутский Нукутского района Иркутской области</t>
  </si>
  <si>
    <t>Региональный проект «Патриотическое воспитание граждан»</t>
  </si>
  <si>
    <t>Возмещение муниципальным дошкольным образовательным учреждениям родительской платы за присмотр и уход за детьми из семей мобилизованных граждан</t>
  </si>
  <si>
    <t>1.21</t>
  </si>
  <si>
    <t>1.22</t>
  </si>
  <si>
    <t>1.23</t>
  </si>
  <si>
    <t>Капитальные вложения в объекты культуры</t>
  </si>
  <si>
    <t>Поддержка талантливой молодежи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</si>
</sst>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3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3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3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3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2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4" fontId="2" fillId="0" borderId="0" xfId="0" applyNumberFormat="1" applyFont="1" applyAlignment="1">
      <alignment horizontal="right" vertical="center"/>
    </xf>
    <xf numFmtId="0" fontId="9" fillId="0" borderId="0" xfId="0" applyFont="1" applyFill="1" applyAlignment="1">
      <alignment vertical="center" wrapText="1"/>
    </xf>
    <xf numFmtId="0" fontId="8" fillId="0" borderId="0" xfId="0" applyFont="1" applyFill="1"/>
    <xf numFmtId="164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/>
    <xf numFmtId="0" fontId="10" fillId="0" borderId="0" xfId="0" applyFont="1" applyAlignment="1">
      <alignment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vertical="center" wrapText="1"/>
    </xf>
    <xf numFmtId="0" fontId="8" fillId="4" borderId="0" xfId="0" applyFont="1" applyFill="1"/>
    <xf numFmtId="0" fontId="4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/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64" fontId="4" fillId="0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/>
    <xf numFmtId="0" fontId="4" fillId="2" borderId="1" xfId="0" applyFont="1" applyFill="1" applyBorder="1" applyAlignment="1">
      <alignment vertical="center" wrapText="1"/>
    </xf>
    <xf numFmtId="0" fontId="6" fillId="0" borderId="0" xfId="0" applyFont="1" applyFill="1"/>
    <xf numFmtId="164" fontId="4" fillId="0" borderId="3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3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right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justify" vertical="center" wrapText="1"/>
    </xf>
    <xf numFmtId="49" fontId="2" fillId="0" borderId="4" xfId="0" applyNumberFormat="1" applyFont="1" applyFill="1" applyBorder="1" applyAlignment="1">
      <alignment horizontal="justify" vertical="center" wrapText="1"/>
    </xf>
    <xf numFmtId="49" fontId="2" fillId="0" borderId="5" xfId="0" applyNumberFormat="1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justify" vertical="center" wrapText="1"/>
    </xf>
    <xf numFmtId="0" fontId="13" fillId="0" borderId="4" xfId="0" applyFont="1" applyFill="1" applyBorder="1" applyAlignment="1">
      <alignment horizontal="justify" vertical="center" wrapText="1"/>
    </xf>
    <xf numFmtId="0" fontId="13" fillId="0" borderId="5" xfId="0" applyFont="1" applyFill="1" applyBorder="1" applyAlignment="1">
      <alignment horizontal="justify" vertical="center" wrapText="1"/>
    </xf>
    <xf numFmtId="0" fontId="13" fillId="0" borderId="6" xfId="0" applyFont="1" applyFill="1" applyBorder="1" applyAlignment="1">
      <alignment horizontal="justify" vertical="center" wrapText="1"/>
    </xf>
    <xf numFmtId="0" fontId="13" fillId="0" borderId="7" xfId="0" applyFont="1" applyFill="1" applyBorder="1" applyAlignment="1">
      <alignment horizontal="justify" vertical="center" wrapText="1"/>
    </xf>
    <xf numFmtId="0" fontId="13" fillId="0" borderId="8" xfId="0" applyFont="1" applyFill="1" applyBorder="1" applyAlignment="1">
      <alignment horizontal="justify" vertical="center" wrapText="1"/>
    </xf>
    <xf numFmtId="0" fontId="13" fillId="0" borderId="9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3" fillId="0" borderId="11" xfId="0" applyFont="1" applyFill="1" applyBorder="1" applyAlignment="1">
      <alignment horizontal="justify" vertical="center" wrapText="1"/>
    </xf>
    <xf numFmtId="0" fontId="13" fillId="0" borderId="12" xfId="0" applyFont="1" applyFill="1" applyBorder="1" applyAlignment="1">
      <alignment horizontal="justify" vertical="center" wrapText="1"/>
    </xf>
    <xf numFmtId="0" fontId="13" fillId="0" borderId="13" xfId="0" applyFont="1" applyFill="1" applyBorder="1" applyAlignment="1">
      <alignment horizontal="justify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justify" vertical="center" wrapText="1"/>
    </xf>
    <xf numFmtId="49" fontId="4" fillId="0" borderId="4" xfId="0" applyNumberFormat="1" applyFont="1" applyFill="1" applyBorder="1" applyAlignment="1">
      <alignment horizontal="justify" vertical="center" wrapText="1"/>
    </xf>
    <xf numFmtId="49" fontId="4" fillId="0" borderId="5" xfId="0" applyNumberFormat="1" applyFont="1" applyFill="1" applyBorder="1" applyAlignment="1">
      <alignment horizontal="justify" vertical="center" wrapText="1"/>
    </xf>
    <xf numFmtId="49" fontId="4" fillId="0" borderId="6" xfId="0" applyNumberFormat="1" applyFont="1" applyFill="1" applyBorder="1" applyAlignment="1">
      <alignment horizontal="justify" vertical="center" wrapText="1"/>
    </xf>
    <xf numFmtId="49" fontId="4" fillId="0" borderId="7" xfId="0" applyNumberFormat="1" applyFont="1" applyFill="1" applyBorder="1" applyAlignment="1">
      <alignment horizontal="justify" vertical="center" wrapText="1"/>
    </xf>
    <xf numFmtId="49" fontId="4" fillId="0" borderId="8" xfId="0" applyNumberFormat="1" applyFont="1" applyFill="1" applyBorder="1" applyAlignment="1">
      <alignment horizontal="justify" vertical="center" wrapText="1"/>
    </xf>
    <xf numFmtId="49" fontId="4" fillId="0" borderId="9" xfId="0" applyNumberFormat="1" applyFont="1" applyFill="1" applyBorder="1" applyAlignment="1">
      <alignment horizontal="justify" vertical="center" wrapText="1"/>
    </xf>
    <xf numFmtId="49" fontId="4" fillId="0" borderId="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justify" vertical="center" wrapText="1"/>
    </xf>
    <xf numFmtId="49" fontId="4" fillId="0" borderId="12" xfId="0" applyNumberFormat="1" applyFont="1" applyFill="1" applyBorder="1" applyAlignment="1">
      <alignment horizontal="justify" vertical="center" wrapText="1"/>
    </xf>
    <xf numFmtId="49" fontId="4" fillId="0" borderId="13" xfId="0" applyNumberFormat="1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justify" vertical="center" wrapText="1"/>
    </xf>
    <xf numFmtId="0" fontId="4" fillId="0" borderId="4" xfId="0" applyNumberFormat="1" applyFont="1" applyFill="1" applyBorder="1" applyAlignment="1">
      <alignment horizontal="justify" vertical="center" wrapText="1"/>
    </xf>
    <xf numFmtId="0" fontId="4" fillId="0" borderId="5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justify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justify" vertical="center" wrapText="1"/>
    </xf>
    <xf numFmtId="49" fontId="4" fillId="0" borderId="9" xfId="0" applyNumberFormat="1" applyFont="1" applyBorder="1" applyAlignment="1">
      <alignment horizontal="justify" vertical="center" wrapText="1"/>
    </xf>
    <xf numFmtId="49" fontId="4" fillId="0" borderId="11" xfId="0" applyNumberFormat="1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center" wrapText="1"/>
    </xf>
    <xf numFmtId="49" fontId="10" fillId="4" borderId="4" xfId="0" applyNumberFormat="1" applyFont="1" applyFill="1" applyBorder="1" applyAlignment="1">
      <alignment horizontal="center" vertical="center" wrapText="1"/>
    </xf>
    <xf numFmtId="49" fontId="10" fillId="4" borderId="5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CC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992"/>
  <sheetViews>
    <sheetView tabSelected="1" zoomScaleNormal="100" workbookViewId="0">
      <selection activeCell="L989" sqref="L989"/>
    </sheetView>
  </sheetViews>
  <sheetFormatPr defaultRowHeight="15" x14ac:dyDescent="0.25"/>
  <cols>
    <col min="1" max="1" width="4.42578125" style="3" customWidth="1"/>
    <col min="2" max="2" width="36.5703125" style="3" customWidth="1"/>
    <col min="3" max="3" width="16.85546875" style="3" customWidth="1"/>
    <col min="4" max="5" width="10.42578125" style="3" customWidth="1"/>
    <col min="6" max="6" width="29.42578125" style="3" customWidth="1"/>
    <col min="7" max="7" width="15.28515625" style="57" customWidth="1"/>
    <col min="8" max="8" width="12.7109375" style="57" customWidth="1"/>
    <col min="9" max="9" width="9.140625" style="57"/>
    <col min="11" max="11" width="9.140625" style="7"/>
  </cols>
  <sheetData>
    <row r="1" spans="1:10" x14ac:dyDescent="0.25">
      <c r="A1" s="209" t="s">
        <v>30</v>
      </c>
      <c r="B1" s="209"/>
      <c r="C1" s="209"/>
      <c r="D1" s="209"/>
      <c r="E1" s="209"/>
      <c r="F1" s="209"/>
      <c r="G1" s="209"/>
      <c r="H1" s="209"/>
      <c r="I1" s="209"/>
    </row>
    <row r="2" spans="1:10" x14ac:dyDescent="0.25">
      <c r="A2" s="209" t="s">
        <v>29</v>
      </c>
      <c r="B2" s="209"/>
      <c r="C2" s="209"/>
      <c r="D2" s="209"/>
      <c r="E2" s="209"/>
      <c r="F2" s="209"/>
      <c r="G2" s="209"/>
      <c r="H2" s="209"/>
      <c r="I2" s="209"/>
    </row>
    <row r="3" spans="1:10" x14ac:dyDescent="0.25">
      <c r="A3" s="209" t="s">
        <v>271</v>
      </c>
      <c r="B3" s="209"/>
      <c r="C3" s="209"/>
      <c r="D3" s="209"/>
      <c r="E3" s="209"/>
      <c r="F3" s="209"/>
      <c r="G3" s="209"/>
      <c r="H3" s="209"/>
      <c r="I3" s="209"/>
    </row>
    <row r="4" spans="1:10" x14ac:dyDescent="0.25">
      <c r="A4" s="5"/>
      <c r="B4" s="5"/>
      <c r="C4" s="5"/>
      <c r="D4" s="5"/>
      <c r="E4" s="5"/>
      <c r="F4" s="5"/>
      <c r="G4" s="56"/>
      <c r="H4" s="56"/>
      <c r="I4" s="56"/>
    </row>
    <row r="5" spans="1:10" x14ac:dyDescent="0.25">
      <c r="A5" s="2"/>
      <c r="I5" s="58" t="s">
        <v>27</v>
      </c>
    </row>
    <row r="6" spans="1:10" x14ac:dyDescent="0.25">
      <c r="A6" s="5"/>
    </row>
    <row r="7" spans="1:10" ht="55.5" customHeight="1" x14ac:dyDescent="0.25">
      <c r="A7" s="210" t="s">
        <v>0</v>
      </c>
      <c r="B7" s="210" t="s">
        <v>1</v>
      </c>
      <c r="C7" s="210" t="s">
        <v>2</v>
      </c>
      <c r="D7" s="210" t="s">
        <v>3</v>
      </c>
      <c r="E7" s="210"/>
      <c r="F7" s="210" t="s">
        <v>4</v>
      </c>
      <c r="G7" s="172" t="s">
        <v>272</v>
      </c>
      <c r="H7" s="172" t="s">
        <v>273</v>
      </c>
      <c r="I7" s="211" t="s">
        <v>25</v>
      </c>
      <c r="J7" s="1"/>
    </row>
    <row r="8" spans="1:10" ht="21.75" customHeight="1" x14ac:dyDescent="0.25">
      <c r="A8" s="210"/>
      <c r="B8" s="210"/>
      <c r="C8" s="210"/>
      <c r="D8" s="4" t="s">
        <v>5</v>
      </c>
      <c r="E8" s="4" t="s">
        <v>6</v>
      </c>
      <c r="F8" s="210"/>
      <c r="G8" s="172"/>
      <c r="H8" s="172"/>
      <c r="I8" s="211"/>
      <c r="J8" s="1"/>
    </row>
    <row r="9" spans="1:10" ht="16.5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59">
        <v>7</v>
      </c>
      <c r="H9" s="59">
        <v>8</v>
      </c>
      <c r="I9" s="59">
        <v>9</v>
      </c>
      <c r="J9" s="1"/>
    </row>
    <row r="10" spans="1:10" s="18" customFormat="1" ht="16.5" customHeight="1" x14ac:dyDescent="0.25">
      <c r="A10" s="200" t="s">
        <v>283</v>
      </c>
      <c r="B10" s="201"/>
      <c r="C10" s="201"/>
      <c r="D10" s="201"/>
      <c r="E10" s="202"/>
      <c r="F10" s="15" t="s">
        <v>7</v>
      </c>
      <c r="G10" s="54">
        <f>G15+G40</f>
        <v>5975.3</v>
      </c>
      <c r="H10" s="54">
        <f>H15+H40</f>
        <v>2995.4</v>
      </c>
      <c r="I10" s="55">
        <f>H10/G10*100</f>
        <v>50.129700600806657</v>
      </c>
      <c r="J10" s="17"/>
    </row>
    <row r="11" spans="1:10" s="18" customFormat="1" ht="16.5" customHeight="1" x14ac:dyDescent="0.25">
      <c r="A11" s="203"/>
      <c r="B11" s="204"/>
      <c r="C11" s="204"/>
      <c r="D11" s="204"/>
      <c r="E11" s="205"/>
      <c r="F11" s="15" t="s">
        <v>8</v>
      </c>
      <c r="G11" s="54">
        <f t="shared" ref="G11:H14" si="0">G16+G41</f>
        <v>0</v>
      </c>
      <c r="H11" s="54">
        <f t="shared" si="0"/>
        <v>0</v>
      </c>
      <c r="I11" s="55" t="s">
        <v>28</v>
      </c>
      <c r="J11" s="17"/>
    </row>
    <row r="12" spans="1:10" s="18" customFormat="1" ht="25.5" x14ac:dyDescent="0.25">
      <c r="A12" s="203"/>
      <c r="B12" s="204"/>
      <c r="C12" s="204"/>
      <c r="D12" s="204"/>
      <c r="E12" s="205"/>
      <c r="F12" s="15" t="s">
        <v>9</v>
      </c>
      <c r="G12" s="54">
        <f t="shared" si="0"/>
        <v>0</v>
      </c>
      <c r="H12" s="54">
        <f t="shared" si="0"/>
        <v>0</v>
      </c>
      <c r="I12" s="55" t="s">
        <v>28</v>
      </c>
      <c r="J12" s="17"/>
    </row>
    <row r="13" spans="1:10" s="18" customFormat="1" ht="16.5" x14ac:dyDescent="0.25">
      <c r="A13" s="203"/>
      <c r="B13" s="204"/>
      <c r="C13" s="204"/>
      <c r="D13" s="204"/>
      <c r="E13" s="205"/>
      <c r="F13" s="15" t="s">
        <v>10</v>
      </c>
      <c r="G13" s="54">
        <f t="shared" si="0"/>
        <v>0</v>
      </c>
      <c r="H13" s="54">
        <f t="shared" si="0"/>
        <v>0</v>
      </c>
      <c r="I13" s="55" t="s">
        <v>28</v>
      </c>
      <c r="J13" s="17"/>
    </row>
    <row r="14" spans="1:10" s="18" customFormat="1" ht="25.5" x14ac:dyDescent="0.25">
      <c r="A14" s="206"/>
      <c r="B14" s="207"/>
      <c r="C14" s="207"/>
      <c r="D14" s="207"/>
      <c r="E14" s="208"/>
      <c r="F14" s="15" t="s">
        <v>11</v>
      </c>
      <c r="G14" s="54">
        <f t="shared" si="0"/>
        <v>5975.3</v>
      </c>
      <c r="H14" s="54">
        <f t="shared" si="0"/>
        <v>2995.4</v>
      </c>
      <c r="I14" s="55">
        <f t="shared" ref="I14:I19" si="1">H14/G14*100</f>
        <v>50.129700600806657</v>
      </c>
      <c r="J14" s="17"/>
    </row>
    <row r="15" spans="1:10" s="18" customFormat="1" ht="16.5" customHeight="1" x14ac:dyDescent="0.25">
      <c r="A15" s="84">
        <v>1</v>
      </c>
      <c r="B15" s="129" t="s">
        <v>136</v>
      </c>
      <c r="C15" s="130"/>
      <c r="D15" s="130"/>
      <c r="E15" s="131"/>
      <c r="F15" s="28" t="s">
        <v>7</v>
      </c>
      <c r="G15" s="8">
        <f>G20+G25+G30+G35</f>
        <v>10</v>
      </c>
      <c r="H15" s="8">
        <f>H20+H25+H30+H35</f>
        <v>16.5</v>
      </c>
      <c r="I15" s="29">
        <f t="shared" si="1"/>
        <v>165</v>
      </c>
      <c r="J15" s="17"/>
    </row>
    <row r="16" spans="1:10" s="18" customFormat="1" ht="16.5" x14ac:dyDescent="0.25">
      <c r="A16" s="85"/>
      <c r="B16" s="132"/>
      <c r="C16" s="133"/>
      <c r="D16" s="133"/>
      <c r="E16" s="134"/>
      <c r="F16" s="28" t="s">
        <v>8</v>
      </c>
      <c r="G16" s="8">
        <f t="shared" ref="G16:H19" si="2">G21+G26+G31+G36</f>
        <v>0</v>
      </c>
      <c r="H16" s="8">
        <f t="shared" si="2"/>
        <v>0</v>
      </c>
      <c r="I16" s="29" t="s">
        <v>28</v>
      </c>
      <c r="J16" s="17"/>
    </row>
    <row r="17" spans="1:10" s="18" customFormat="1" ht="25.5" x14ac:dyDescent="0.25">
      <c r="A17" s="85"/>
      <c r="B17" s="132"/>
      <c r="C17" s="133"/>
      <c r="D17" s="133"/>
      <c r="E17" s="134"/>
      <c r="F17" s="28" t="s">
        <v>9</v>
      </c>
      <c r="G17" s="8">
        <f t="shared" si="2"/>
        <v>0</v>
      </c>
      <c r="H17" s="8">
        <f t="shared" si="2"/>
        <v>0</v>
      </c>
      <c r="I17" s="29" t="s">
        <v>28</v>
      </c>
      <c r="J17" s="17"/>
    </row>
    <row r="18" spans="1:10" s="18" customFormat="1" ht="16.5" x14ac:dyDescent="0.25">
      <c r="A18" s="85"/>
      <c r="B18" s="132"/>
      <c r="C18" s="133"/>
      <c r="D18" s="133"/>
      <c r="E18" s="134"/>
      <c r="F18" s="28" t="s">
        <v>10</v>
      </c>
      <c r="G18" s="8">
        <f t="shared" si="2"/>
        <v>0</v>
      </c>
      <c r="H18" s="8">
        <f t="shared" si="2"/>
        <v>0</v>
      </c>
      <c r="I18" s="29" t="s">
        <v>28</v>
      </c>
      <c r="J18" s="17"/>
    </row>
    <row r="19" spans="1:10" s="18" customFormat="1" ht="25.5" x14ac:dyDescent="0.25">
      <c r="A19" s="86"/>
      <c r="B19" s="135"/>
      <c r="C19" s="136"/>
      <c r="D19" s="136"/>
      <c r="E19" s="137"/>
      <c r="F19" s="28" t="s">
        <v>11</v>
      </c>
      <c r="G19" s="8">
        <f>G24+G29+G34+G39</f>
        <v>10</v>
      </c>
      <c r="H19" s="8">
        <f t="shared" si="2"/>
        <v>16.5</v>
      </c>
      <c r="I19" s="29">
        <f t="shared" si="1"/>
        <v>165</v>
      </c>
      <c r="J19" s="17"/>
    </row>
    <row r="20" spans="1:10" s="18" customFormat="1" ht="16.5" customHeight="1" x14ac:dyDescent="0.25">
      <c r="A20" s="105" t="s">
        <v>26</v>
      </c>
      <c r="B20" s="162" t="s">
        <v>105</v>
      </c>
      <c r="C20" s="84" t="s">
        <v>137</v>
      </c>
      <c r="D20" s="78">
        <v>2023</v>
      </c>
      <c r="E20" s="78">
        <v>2023</v>
      </c>
      <c r="F20" s="28" t="s">
        <v>7</v>
      </c>
      <c r="G20" s="8">
        <f>G21+G22+G23+G24</f>
        <v>10</v>
      </c>
      <c r="H20" s="8">
        <f>H21+H22+H23+H24</f>
        <v>0</v>
      </c>
      <c r="I20" s="29">
        <f>H20/G20*100</f>
        <v>0</v>
      </c>
      <c r="J20" s="17"/>
    </row>
    <row r="21" spans="1:10" s="18" customFormat="1" ht="16.5" x14ac:dyDescent="0.25">
      <c r="A21" s="105"/>
      <c r="B21" s="162"/>
      <c r="C21" s="85"/>
      <c r="D21" s="79"/>
      <c r="E21" s="79"/>
      <c r="F21" s="28" t="s">
        <v>8</v>
      </c>
      <c r="G21" s="8">
        <v>0</v>
      </c>
      <c r="H21" s="8">
        <v>0</v>
      </c>
      <c r="I21" s="29" t="s">
        <v>28</v>
      </c>
      <c r="J21" s="17"/>
    </row>
    <row r="22" spans="1:10" s="18" customFormat="1" ht="25.5" x14ac:dyDescent="0.25">
      <c r="A22" s="105"/>
      <c r="B22" s="162"/>
      <c r="C22" s="85"/>
      <c r="D22" s="79"/>
      <c r="E22" s="79"/>
      <c r="F22" s="28" t="s">
        <v>9</v>
      </c>
      <c r="G22" s="8">
        <v>0</v>
      </c>
      <c r="H22" s="8">
        <v>0</v>
      </c>
      <c r="I22" s="29" t="s">
        <v>28</v>
      </c>
      <c r="J22" s="17"/>
    </row>
    <row r="23" spans="1:10" s="18" customFormat="1" ht="16.5" x14ac:dyDescent="0.25">
      <c r="A23" s="105"/>
      <c r="B23" s="162"/>
      <c r="C23" s="85"/>
      <c r="D23" s="79"/>
      <c r="E23" s="79"/>
      <c r="F23" s="28" t="s">
        <v>10</v>
      </c>
      <c r="G23" s="8">
        <v>0</v>
      </c>
      <c r="H23" s="8">
        <v>0</v>
      </c>
      <c r="I23" s="29" t="s">
        <v>28</v>
      </c>
      <c r="J23" s="17"/>
    </row>
    <row r="24" spans="1:10" s="18" customFormat="1" ht="25.5" customHeight="1" x14ac:dyDescent="0.25">
      <c r="A24" s="105"/>
      <c r="B24" s="162"/>
      <c r="C24" s="86"/>
      <c r="D24" s="80"/>
      <c r="E24" s="80"/>
      <c r="F24" s="28" t="s">
        <v>11</v>
      </c>
      <c r="G24" s="8">
        <v>10</v>
      </c>
      <c r="H24" s="8">
        <v>0</v>
      </c>
      <c r="I24" s="29">
        <f>H24/G24*100</f>
        <v>0</v>
      </c>
      <c r="J24" s="21"/>
    </row>
    <row r="25" spans="1:10" s="18" customFormat="1" ht="16.5" customHeight="1" x14ac:dyDescent="0.25">
      <c r="A25" s="78" t="s">
        <v>33</v>
      </c>
      <c r="B25" s="87" t="s">
        <v>106</v>
      </c>
      <c r="C25" s="84" t="s">
        <v>137</v>
      </c>
      <c r="D25" s="78">
        <v>2023</v>
      </c>
      <c r="E25" s="78">
        <v>2023</v>
      </c>
      <c r="F25" s="28" t="s">
        <v>7</v>
      </c>
      <c r="G25" s="8">
        <f>G26+G27+G28+G29</f>
        <v>0</v>
      </c>
      <c r="H25" s="8">
        <f>H26+H27+H28+H29</f>
        <v>0</v>
      </c>
      <c r="I25" s="29" t="s">
        <v>28</v>
      </c>
      <c r="J25" s="17"/>
    </row>
    <row r="26" spans="1:10" s="18" customFormat="1" ht="16.5" x14ac:dyDescent="0.25">
      <c r="A26" s="79"/>
      <c r="B26" s="88"/>
      <c r="C26" s="85"/>
      <c r="D26" s="79"/>
      <c r="E26" s="79"/>
      <c r="F26" s="28" t="s">
        <v>8</v>
      </c>
      <c r="G26" s="8">
        <v>0</v>
      </c>
      <c r="H26" s="8">
        <v>0</v>
      </c>
      <c r="I26" s="29" t="s">
        <v>28</v>
      </c>
      <c r="J26" s="17"/>
    </row>
    <row r="27" spans="1:10" s="18" customFormat="1" ht="25.5" x14ac:dyDescent="0.25">
      <c r="A27" s="79"/>
      <c r="B27" s="88"/>
      <c r="C27" s="85"/>
      <c r="D27" s="79"/>
      <c r="E27" s="79"/>
      <c r="F27" s="28" t="s">
        <v>9</v>
      </c>
      <c r="G27" s="8">
        <v>0</v>
      </c>
      <c r="H27" s="8">
        <v>0</v>
      </c>
      <c r="I27" s="29" t="s">
        <v>28</v>
      </c>
      <c r="J27" s="17"/>
    </row>
    <row r="28" spans="1:10" s="18" customFormat="1" ht="16.5" x14ac:dyDescent="0.25">
      <c r="A28" s="79"/>
      <c r="B28" s="88"/>
      <c r="C28" s="85"/>
      <c r="D28" s="79"/>
      <c r="E28" s="79"/>
      <c r="F28" s="28" t="s">
        <v>10</v>
      </c>
      <c r="G28" s="8">
        <v>0</v>
      </c>
      <c r="H28" s="8">
        <v>0</v>
      </c>
      <c r="I28" s="29" t="s">
        <v>28</v>
      </c>
      <c r="J28" s="17"/>
    </row>
    <row r="29" spans="1:10" s="18" customFormat="1" ht="25.5" customHeight="1" x14ac:dyDescent="0.25">
      <c r="A29" s="80"/>
      <c r="B29" s="89"/>
      <c r="C29" s="86"/>
      <c r="D29" s="80"/>
      <c r="E29" s="80"/>
      <c r="F29" s="28" t="s">
        <v>11</v>
      </c>
      <c r="G29" s="8">
        <v>0</v>
      </c>
      <c r="H29" s="8">
        <v>0</v>
      </c>
      <c r="I29" s="29" t="s">
        <v>28</v>
      </c>
      <c r="J29" s="21"/>
    </row>
    <row r="30" spans="1:10" s="18" customFormat="1" ht="16.5" customHeight="1" x14ac:dyDescent="0.25">
      <c r="A30" s="78" t="s">
        <v>34</v>
      </c>
      <c r="B30" s="87" t="s">
        <v>138</v>
      </c>
      <c r="C30" s="84" t="s">
        <v>137</v>
      </c>
      <c r="D30" s="78">
        <v>2023</v>
      </c>
      <c r="E30" s="78">
        <v>2023</v>
      </c>
      <c r="F30" s="28" t="s">
        <v>7</v>
      </c>
      <c r="G30" s="8">
        <f>G31+G32+G33+G34</f>
        <v>0</v>
      </c>
      <c r="H30" s="8">
        <f>H31+H32+H33+H34</f>
        <v>16.5</v>
      </c>
      <c r="I30" s="29" t="s">
        <v>28</v>
      </c>
      <c r="J30" s="17"/>
    </row>
    <row r="31" spans="1:10" s="18" customFormat="1" ht="16.5" x14ac:dyDescent="0.25">
      <c r="A31" s="79"/>
      <c r="B31" s="88"/>
      <c r="C31" s="85"/>
      <c r="D31" s="79"/>
      <c r="E31" s="79"/>
      <c r="F31" s="28" t="s">
        <v>8</v>
      </c>
      <c r="G31" s="8">
        <v>0</v>
      </c>
      <c r="H31" s="8">
        <v>0</v>
      </c>
      <c r="I31" s="29" t="s">
        <v>28</v>
      </c>
      <c r="J31" s="17"/>
    </row>
    <row r="32" spans="1:10" s="18" customFormat="1" ht="25.5" x14ac:dyDescent="0.25">
      <c r="A32" s="79"/>
      <c r="B32" s="88"/>
      <c r="C32" s="85"/>
      <c r="D32" s="79"/>
      <c r="E32" s="79"/>
      <c r="F32" s="28" t="s">
        <v>9</v>
      </c>
      <c r="G32" s="8">
        <v>0</v>
      </c>
      <c r="H32" s="8">
        <v>0</v>
      </c>
      <c r="I32" s="29" t="s">
        <v>28</v>
      </c>
      <c r="J32" s="17"/>
    </row>
    <row r="33" spans="1:10" s="18" customFormat="1" ht="16.5" x14ac:dyDescent="0.25">
      <c r="A33" s="79"/>
      <c r="B33" s="88"/>
      <c r="C33" s="85"/>
      <c r="D33" s="79"/>
      <c r="E33" s="79"/>
      <c r="F33" s="28" t="s">
        <v>10</v>
      </c>
      <c r="G33" s="8">
        <v>0</v>
      </c>
      <c r="H33" s="8">
        <v>0</v>
      </c>
      <c r="I33" s="29" t="s">
        <v>28</v>
      </c>
      <c r="J33" s="17"/>
    </row>
    <row r="34" spans="1:10" s="18" customFormat="1" ht="25.5" customHeight="1" x14ac:dyDescent="0.25">
      <c r="A34" s="80"/>
      <c r="B34" s="89"/>
      <c r="C34" s="86"/>
      <c r="D34" s="80"/>
      <c r="E34" s="80"/>
      <c r="F34" s="28" t="s">
        <v>11</v>
      </c>
      <c r="G34" s="8">
        <v>0</v>
      </c>
      <c r="H34" s="8">
        <v>16.5</v>
      </c>
      <c r="I34" s="29" t="s">
        <v>28</v>
      </c>
      <c r="J34" s="21"/>
    </row>
    <row r="35" spans="1:10" s="18" customFormat="1" ht="16.5" customHeight="1" x14ac:dyDescent="0.25">
      <c r="A35" s="78" t="s">
        <v>70</v>
      </c>
      <c r="B35" s="87" t="s">
        <v>139</v>
      </c>
      <c r="C35" s="84" t="s">
        <v>137</v>
      </c>
      <c r="D35" s="78">
        <v>2023</v>
      </c>
      <c r="E35" s="78">
        <v>2023</v>
      </c>
      <c r="F35" s="28" t="s">
        <v>7</v>
      </c>
      <c r="G35" s="8">
        <f>G36+G37+G38+G39</f>
        <v>0</v>
      </c>
      <c r="H35" s="8">
        <f>H36+H37+H38+H39</f>
        <v>0</v>
      </c>
      <c r="I35" s="29" t="s">
        <v>28</v>
      </c>
      <c r="J35" s="17"/>
    </row>
    <row r="36" spans="1:10" s="18" customFormat="1" ht="16.5" x14ac:dyDescent="0.25">
      <c r="A36" s="79"/>
      <c r="B36" s="88"/>
      <c r="C36" s="85"/>
      <c r="D36" s="79"/>
      <c r="E36" s="79"/>
      <c r="F36" s="28" t="s">
        <v>8</v>
      </c>
      <c r="G36" s="8">
        <v>0</v>
      </c>
      <c r="H36" s="8">
        <v>0</v>
      </c>
      <c r="I36" s="29" t="s">
        <v>28</v>
      </c>
      <c r="J36" s="17"/>
    </row>
    <row r="37" spans="1:10" s="18" customFormat="1" ht="25.5" x14ac:dyDescent="0.25">
      <c r="A37" s="79"/>
      <c r="B37" s="88"/>
      <c r="C37" s="85"/>
      <c r="D37" s="79"/>
      <c r="E37" s="79"/>
      <c r="F37" s="28" t="s">
        <v>9</v>
      </c>
      <c r="G37" s="8">
        <v>0</v>
      </c>
      <c r="H37" s="8">
        <v>0</v>
      </c>
      <c r="I37" s="29" t="s">
        <v>28</v>
      </c>
      <c r="J37" s="17"/>
    </row>
    <row r="38" spans="1:10" s="18" customFormat="1" ht="16.5" x14ac:dyDescent="0.25">
      <c r="A38" s="79"/>
      <c r="B38" s="88"/>
      <c r="C38" s="85"/>
      <c r="D38" s="79"/>
      <c r="E38" s="79"/>
      <c r="F38" s="28" t="s">
        <v>10</v>
      </c>
      <c r="G38" s="8">
        <v>0</v>
      </c>
      <c r="H38" s="8">
        <v>0</v>
      </c>
      <c r="I38" s="29" t="s">
        <v>28</v>
      </c>
      <c r="J38" s="17"/>
    </row>
    <row r="39" spans="1:10" s="18" customFormat="1" ht="25.5" customHeight="1" x14ac:dyDescent="0.25">
      <c r="A39" s="80"/>
      <c r="B39" s="89"/>
      <c r="C39" s="86"/>
      <c r="D39" s="80"/>
      <c r="E39" s="80"/>
      <c r="F39" s="28" t="s">
        <v>11</v>
      </c>
      <c r="G39" s="8">
        <v>0</v>
      </c>
      <c r="H39" s="8">
        <v>0</v>
      </c>
      <c r="I39" s="29" t="s">
        <v>28</v>
      </c>
      <c r="J39" s="21"/>
    </row>
    <row r="40" spans="1:10" s="18" customFormat="1" ht="16.5" customHeight="1" x14ac:dyDescent="0.25">
      <c r="A40" s="84">
        <v>2</v>
      </c>
      <c r="B40" s="129" t="s">
        <v>140</v>
      </c>
      <c r="C40" s="130"/>
      <c r="D40" s="130"/>
      <c r="E40" s="131"/>
      <c r="F40" s="28" t="s">
        <v>7</v>
      </c>
      <c r="G40" s="8">
        <f>G45</f>
        <v>5965.3</v>
      </c>
      <c r="H40" s="8">
        <f>H45</f>
        <v>2978.9</v>
      </c>
      <c r="I40" s="29">
        <f t="shared" ref="I40:I44" si="3">H40/G40*100</f>
        <v>49.937136439072638</v>
      </c>
      <c r="J40" s="17"/>
    </row>
    <row r="41" spans="1:10" s="18" customFormat="1" ht="16.5" x14ac:dyDescent="0.25">
      <c r="A41" s="85"/>
      <c r="B41" s="132"/>
      <c r="C41" s="133"/>
      <c r="D41" s="133"/>
      <c r="E41" s="134"/>
      <c r="F41" s="28" t="s">
        <v>8</v>
      </c>
      <c r="G41" s="8">
        <f t="shared" ref="G41:H44" si="4">G46</f>
        <v>0</v>
      </c>
      <c r="H41" s="8">
        <f t="shared" si="4"/>
        <v>0</v>
      </c>
      <c r="I41" s="29" t="s">
        <v>28</v>
      </c>
      <c r="J41" s="17"/>
    </row>
    <row r="42" spans="1:10" s="18" customFormat="1" ht="25.5" x14ac:dyDescent="0.25">
      <c r="A42" s="85"/>
      <c r="B42" s="132"/>
      <c r="C42" s="133"/>
      <c r="D42" s="133"/>
      <c r="E42" s="134"/>
      <c r="F42" s="28" t="s">
        <v>9</v>
      </c>
      <c r="G42" s="8">
        <f t="shared" si="4"/>
        <v>0</v>
      </c>
      <c r="H42" s="8">
        <f t="shared" si="4"/>
        <v>0</v>
      </c>
      <c r="I42" s="29" t="s">
        <v>28</v>
      </c>
      <c r="J42" s="17"/>
    </row>
    <row r="43" spans="1:10" s="18" customFormat="1" ht="16.5" x14ac:dyDescent="0.25">
      <c r="A43" s="85"/>
      <c r="B43" s="132"/>
      <c r="C43" s="133"/>
      <c r="D43" s="133"/>
      <c r="E43" s="134"/>
      <c r="F43" s="28" t="s">
        <v>10</v>
      </c>
      <c r="G43" s="8">
        <f t="shared" si="4"/>
        <v>0</v>
      </c>
      <c r="H43" s="8">
        <f t="shared" si="4"/>
        <v>0</v>
      </c>
      <c r="I43" s="29" t="s">
        <v>28</v>
      </c>
      <c r="J43" s="17"/>
    </row>
    <row r="44" spans="1:10" s="18" customFormat="1" ht="25.5" x14ac:dyDescent="0.25">
      <c r="A44" s="86"/>
      <c r="B44" s="135"/>
      <c r="C44" s="136"/>
      <c r="D44" s="136"/>
      <c r="E44" s="137"/>
      <c r="F44" s="28" t="s">
        <v>11</v>
      </c>
      <c r="G44" s="8">
        <f t="shared" si="4"/>
        <v>5965.3</v>
      </c>
      <c r="H44" s="8">
        <f t="shared" si="4"/>
        <v>2978.9</v>
      </c>
      <c r="I44" s="29">
        <f t="shared" si="3"/>
        <v>49.937136439072638</v>
      </c>
      <c r="J44" s="17"/>
    </row>
    <row r="45" spans="1:10" s="18" customFormat="1" ht="16.5" customHeight="1" x14ac:dyDescent="0.25">
      <c r="A45" s="78" t="s">
        <v>37</v>
      </c>
      <c r="B45" s="87" t="s">
        <v>242</v>
      </c>
      <c r="C45" s="84" t="s">
        <v>141</v>
      </c>
      <c r="D45" s="78" t="s">
        <v>270</v>
      </c>
      <c r="E45" s="78">
        <v>2023</v>
      </c>
      <c r="F45" s="28" t="s">
        <v>7</v>
      </c>
      <c r="G45" s="8">
        <f>G46+G47+G48+G49</f>
        <v>5965.3</v>
      </c>
      <c r="H45" s="8">
        <f>H46+H47+H48+H49</f>
        <v>2978.9</v>
      </c>
      <c r="I45" s="29">
        <f>H45/G45*100</f>
        <v>49.937136439072638</v>
      </c>
      <c r="J45" s="17"/>
    </row>
    <row r="46" spans="1:10" s="18" customFormat="1" ht="16.5" x14ac:dyDescent="0.25">
      <c r="A46" s="79"/>
      <c r="B46" s="88"/>
      <c r="C46" s="85"/>
      <c r="D46" s="79"/>
      <c r="E46" s="79"/>
      <c r="F46" s="28" t="s">
        <v>8</v>
      </c>
      <c r="G46" s="8">
        <v>0</v>
      </c>
      <c r="H46" s="8">
        <v>0</v>
      </c>
      <c r="I46" s="29" t="s">
        <v>28</v>
      </c>
      <c r="J46" s="17"/>
    </row>
    <row r="47" spans="1:10" s="18" customFormat="1" ht="25.5" x14ac:dyDescent="0.25">
      <c r="A47" s="79"/>
      <c r="B47" s="88"/>
      <c r="C47" s="85"/>
      <c r="D47" s="79"/>
      <c r="E47" s="79"/>
      <c r="F47" s="28" t="s">
        <v>9</v>
      </c>
      <c r="G47" s="8">
        <v>0</v>
      </c>
      <c r="H47" s="8">
        <v>0</v>
      </c>
      <c r="I47" s="29" t="s">
        <v>28</v>
      </c>
      <c r="J47" s="17"/>
    </row>
    <row r="48" spans="1:10" s="18" customFormat="1" ht="16.5" x14ac:dyDescent="0.25">
      <c r="A48" s="79"/>
      <c r="B48" s="88"/>
      <c r="C48" s="85"/>
      <c r="D48" s="79"/>
      <c r="E48" s="79"/>
      <c r="F48" s="28" t="s">
        <v>10</v>
      </c>
      <c r="G48" s="8">
        <v>0</v>
      </c>
      <c r="H48" s="8">
        <v>0</v>
      </c>
      <c r="I48" s="29" t="s">
        <v>28</v>
      </c>
      <c r="J48" s="17"/>
    </row>
    <row r="49" spans="1:10" s="18" customFormat="1" ht="25.5" customHeight="1" x14ac:dyDescent="0.25">
      <c r="A49" s="80"/>
      <c r="B49" s="89"/>
      <c r="C49" s="86"/>
      <c r="D49" s="80"/>
      <c r="E49" s="80"/>
      <c r="F49" s="28" t="s">
        <v>11</v>
      </c>
      <c r="G49" s="8">
        <v>5965.3</v>
      </c>
      <c r="H49" s="8">
        <v>2978.9</v>
      </c>
      <c r="I49" s="29">
        <f t="shared" ref="I49" si="5">H49/G49*100</f>
        <v>49.937136439072638</v>
      </c>
      <c r="J49" s="21"/>
    </row>
    <row r="50" spans="1:10" s="31" customFormat="1" ht="16.5" customHeight="1" x14ac:dyDescent="0.25">
      <c r="A50" s="200" t="s">
        <v>284</v>
      </c>
      <c r="B50" s="201"/>
      <c r="C50" s="201"/>
      <c r="D50" s="201"/>
      <c r="E50" s="202"/>
      <c r="F50" s="15" t="s">
        <v>7</v>
      </c>
      <c r="G50" s="54">
        <f>G55</f>
        <v>50.3</v>
      </c>
      <c r="H50" s="54">
        <f>H55</f>
        <v>0</v>
      </c>
      <c r="I50" s="55">
        <f>H50/G50*100</f>
        <v>0</v>
      </c>
      <c r="J50" s="30"/>
    </row>
    <row r="51" spans="1:10" s="31" customFormat="1" ht="16.5" x14ac:dyDescent="0.25">
      <c r="A51" s="203"/>
      <c r="B51" s="204"/>
      <c r="C51" s="204"/>
      <c r="D51" s="204"/>
      <c r="E51" s="205"/>
      <c r="F51" s="15" t="s">
        <v>8</v>
      </c>
      <c r="G51" s="54">
        <f t="shared" ref="G51:H54" si="6">G56</f>
        <v>0</v>
      </c>
      <c r="H51" s="54">
        <f t="shared" si="6"/>
        <v>0</v>
      </c>
      <c r="I51" s="55" t="s">
        <v>28</v>
      </c>
      <c r="J51" s="30"/>
    </row>
    <row r="52" spans="1:10" s="31" customFormat="1" ht="25.5" x14ac:dyDescent="0.25">
      <c r="A52" s="203"/>
      <c r="B52" s="204"/>
      <c r="C52" s="204"/>
      <c r="D52" s="204"/>
      <c r="E52" s="205"/>
      <c r="F52" s="15" t="s">
        <v>9</v>
      </c>
      <c r="G52" s="54">
        <f t="shared" si="6"/>
        <v>0</v>
      </c>
      <c r="H52" s="54">
        <f t="shared" si="6"/>
        <v>0</v>
      </c>
      <c r="I52" s="55" t="s">
        <v>28</v>
      </c>
      <c r="J52" s="30"/>
    </row>
    <row r="53" spans="1:10" s="31" customFormat="1" ht="16.5" x14ac:dyDescent="0.25">
      <c r="A53" s="203"/>
      <c r="B53" s="204"/>
      <c r="C53" s="204"/>
      <c r="D53" s="204"/>
      <c r="E53" s="205"/>
      <c r="F53" s="15" t="s">
        <v>10</v>
      </c>
      <c r="G53" s="54">
        <f t="shared" si="6"/>
        <v>0</v>
      </c>
      <c r="H53" s="54">
        <f t="shared" si="6"/>
        <v>0</v>
      </c>
      <c r="I53" s="55" t="s">
        <v>28</v>
      </c>
      <c r="J53" s="30"/>
    </row>
    <row r="54" spans="1:10" s="31" customFormat="1" ht="25.5" x14ac:dyDescent="0.25">
      <c r="A54" s="206"/>
      <c r="B54" s="207"/>
      <c r="C54" s="207"/>
      <c r="D54" s="207"/>
      <c r="E54" s="208"/>
      <c r="F54" s="15" t="s">
        <v>11</v>
      </c>
      <c r="G54" s="54">
        <f>G59</f>
        <v>50.3</v>
      </c>
      <c r="H54" s="54">
        <f t="shared" si="6"/>
        <v>0</v>
      </c>
      <c r="I54" s="55">
        <f t="shared" ref="I54:I94" si="7">H54/G54*100</f>
        <v>0</v>
      </c>
      <c r="J54" s="30"/>
    </row>
    <row r="55" spans="1:10" s="31" customFormat="1" ht="16.5" customHeight="1" x14ac:dyDescent="0.25">
      <c r="A55" s="84">
        <v>1</v>
      </c>
      <c r="B55" s="96" t="s">
        <v>91</v>
      </c>
      <c r="C55" s="97"/>
      <c r="D55" s="97"/>
      <c r="E55" s="98"/>
      <c r="F55" s="28" t="s">
        <v>7</v>
      </c>
      <c r="G55" s="8">
        <f t="shared" ref="G55:H55" si="8">G60+G65</f>
        <v>50.3</v>
      </c>
      <c r="H55" s="8">
        <f t="shared" si="8"/>
        <v>0</v>
      </c>
      <c r="I55" s="29">
        <f t="shared" si="7"/>
        <v>0</v>
      </c>
      <c r="J55" s="30"/>
    </row>
    <row r="56" spans="1:10" s="31" customFormat="1" ht="16.5" x14ac:dyDescent="0.25">
      <c r="A56" s="85"/>
      <c r="B56" s="99"/>
      <c r="C56" s="100"/>
      <c r="D56" s="100"/>
      <c r="E56" s="101"/>
      <c r="F56" s="28" t="s">
        <v>8</v>
      </c>
      <c r="G56" s="8">
        <f t="shared" ref="G56:H56" si="9">G61+G66</f>
        <v>0</v>
      </c>
      <c r="H56" s="8">
        <f t="shared" si="9"/>
        <v>0</v>
      </c>
      <c r="I56" s="29" t="s">
        <v>28</v>
      </c>
      <c r="J56" s="30"/>
    </row>
    <row r="57" spans="1:10" s="31" customFormat="1" ht="25.5" x14ac:dyDescent="0.25">
      <c r="A57" s="85"/>
      <c r="B57" s="99"/>
      <c r="C57" s="100"/>
      <c r="D57" s="100"/>
      <c r="E57" s="101"/>
      <c r="F57" s="28" t="s">
        <v>9</v>
      </c>
      <c r="G57" s="8">
        <f t="shared" ref="G57:H57" si="10">G62+G67</f>
        <v>0</v>
      </c>
      <c r="H57" s="8">
        <f t="shared" si="10"/>
        <v>0</v>
      </c>
      <c r="I57" s="29" t="s">
        <v>28</v>
      </c>
      <c r="J57" s="30"/>
    </row>
    <row r="58" spans="1:10" s="31" customFormat="1" ht="16.5" x14ac:dyDescent="0.25">
      <c r="A58" s="85"/>
      <c r="B58" s="99"/>
      <c r="C58" s="100"/>
      <c r="D58" s="100"/>
      <c r="E58" s="101"/>
      <c r="F58" s="28" t="s">
        <v>10</v>
      </c>
      <c r="G58" s="8">
        <f t="shared" ref="G58:H58" si="11">G63+G68</f>
        <v>0</v>
      </c>
      <c r="H58" s="8">
        <f t="shared" si="11"/>
        <v>0</v>
      </c>
      <c r="I58" s="29" t="s">
        <v>28</v>
      </c>
      <c r="J58" s="30"/>
    </row>
    <row r="59" spans="1:10" s="31" customFormat="1" ht="25.5" x14ac:dyDescent="0.25">
      <c r="A59" s="86"/>
      <c r="B59" s="102"/>
      <c r="C59" s="103"/>
      <c r="D59" s="103"/>
      <c r="E59" s="104"/>
      <c r="F59" s="28" t="s">
        <v>11</v>
      </c>
      <c r="G59" s="8">
        <f>G64+G69</f>
        <v>50.3</v>
      </c>
      <c r="H59" s="8">
        <f>H64+H69</f>
        <v>0</v>
      </c>
      <c r="I59" s="29">
        <f t="shared" si="7"/>
        <v>0</v>
      </c>
      <c r="J59" s="30"/>
    </row>
    <row r="60" spans="1:10" s="31" customFormat="1" ht="16.5" customHeight="1" x14ac:dyDescent="0.25">
      <c r="A60" s="105" t="s">
        <v>26</v>
      </c>
      <c r="B60" s="96" t="s">
        <v>142</v>
      </c>
      <c r="C60" s="107" t="s">
        <v>90</v>
      </c>
      <c r="D60" s="129">
        <v>2023</v>
      </c>
      <c r="E60" s="129">
        <v>2023</v>
      </c>
      <c r="F60" s="28" t="s">
        <v>7</v>
      </c>
      <c r="G60" s="8">
        <f>G61+G62+G63+G64</f>
        <v>50.3</v>
      </c>
      <c r="H60" s="8">
        <f>H61+H62+H63+H64</f>
        <v>0</v>
      </c>
      <c r="I60" s="29">
        <f t="shared" si="7"/>
        <v>0</v>
      </c>
      <c r="J60" s="30"/>
    </row>
    <row r="61" spans="1:10" s="31" customFormat="1" ht="16.5" x14ac:dyDescent="0.25">
      <c r="A61" s="105"/>
      <c r="B61" s="99"/>
      <c r="C61" s="107"/>
      <c r="D61" s="132"/>
      <c r="E61" s="132"/>
      <c r="F61" s="28" t="s">
        <v>8</v>
      </c>
      <c r="G61" s="8">
        <v>0</v>
      </c>
      <c r="H61" s="8">
        <v>0</v>
      </c>
      <c r="I61" s="29" t="s">
        <v>28</v>
      </c>
      <c r="J61" s="30"/>
    </row>
    <row r="62" spans="1:10" s="31" customFormat="1" ht="25.5" x14ac:dyDescent="0.25">
      <c r="A62" s="105"/>
      <c r="B62" s="99"/>
      <c r="C62" s="107"/>
      <c r="D62" s="132"/>
      <c r="E62" s="132"/>
      <c r="F62" s="28" t="s">
        <v>9</v>
      </c>
      <c r="G62" s="8">
        <v>0</v>
      </c>
      <c r="H62" s="8">
        <v>0</v>
      </c>
      <c r="I62" s="29" t="s">
        <v>28</v>
      </c>
      <c r="J62" s="30"/>
    </row>
    <row r="63" spans="1:10" s="31" customFormat="1" ht="16.5" x14ac:dyDescent="0.25">
      <c r="A63" s="105"/>
      <c r="B63" s="99"/>
      <c r="C63" s="107"/>
      <c r="D63" s="132"/>
      <c r="E63" s="132"/>
      <c r="F63" s="28" t="s">
        <v>10</v>
      </c>
      <c r="G63" s="8">
        <v>0</v>
      </c>
      <c r="H63" s="8">
        <v>0</v>
      </c>
      <c r="I63" s="29" t="s">
        <v>28</v>
      </c>
      <c r="J63" s="30"/>
    </row>
    <row r="64" spans="1:10" s="31" customFormat="1" ht="25.5" x14ac:dyDescent="0.25">
      <c r="A64" s="105"/>
      <c r="B64" s="102"/>
      <c r="C64" s="107"/>
      <c r="D64" s="135"/>
      <c r="E64" s="135"/>
      <c r="F64" s="28" t="s">
        <v>11</v>
      </c>
      <c r="G64" s="8">
        <v>50.3</v>
      </c>
      <c r="H64" s="8">
        <v>0</v>
      </c>
      <c r="I64" s="29">
        <f t="shared" si="7"/>
        <v>0</v>
      </c>
      <c r="J64" s="30"/>
    </row>
    <row r="65" spans="1:11" s="31" customFormat="1" ht="16.5" customHeight="1" x14ac:dyDescent="0.25">
      <c r="A65" s="105" t="s">
        <v>33</v>
      </c>
      <c r="B65" s="197" t="s">
        <v>275</v>
      </c>
      <c r="C65" s="107" t="s">
        <v>90</v>
      </c>
      <c r="D65" s="129">
        <v>2023</v>
      </c>
      <c r="E65" s="129">
        <v>2023</v>
      </c>
      <c r="F65" s="28" t="s">
        <v>7</v>
      </c>
      <c r="G65" s="8">
        <f>G66+G67+G68+G69</f>
        <v>0</v>
      </c>
      <c r="H65" s="8">
        <f>H66+H67+H68+H69</f>
        <v>0</v>
      </c>
      <c r="I65" s="29" t="s">
        <v>28</v>
      </c>
      <c r="J65" s="30"/>
    </row>
    <row r="66" spans="1:11" s="31" customFormat="1" ht="16.5" x14ac:dyDescent="0.25">
      <c r="A66" s="105"/>
      <c r="B66" s="198"/>
      <c r="C66" s="107"/>
      <c r="D66" s="132"/>
      <c r="E66" s="132"/>
      <c r="F66" s="28" t="s">
        <v>8</v>
      </c>
      <c r="G66" s="8">
        <v>0</v>
      </c>
      <c r="H66" s="8">
        <v>0</v>
      </c>
      <c r="I66" s="29" t="s">
        <v>28</v>
      </c>
      <c r="J66" s="30"/>
    </row>
    <row r="67" spans="1:11" s="31" customFormat="1" ht="25.5" x14ac:dyDescent="0.25">
      <c r="A67" s="105"/>
      <c r="B67" s="198"/>
      <c r="C67" s="107"/>
      <c r="D67" s="132"/>
      <c r="E67" s="132"/>
      <c r="F67" s="28" t="s">
        <v>9</v>
      </c>
      <c r="G67" s="8">
        <v>0</v>
      </c>
      <c r="H67" s="8">
        <v>0</v>
      </c>
      <c r="I67" s="29" t="s">
        <v>28</v>
      </c>
      <c r="J67" s="30"/>
    </row>
    <row r="68" spans="1:11" s="31" customFormat="1" ht="16.5" x14ac:dyDescent="0.25">
      <c r="A68" s="105"/>
      <c r="B68" s="198"/>
      <c r="C68" s="107"/>
      <c r="D68" s="132"/>
      <c r="E68" s="132"/>
      <c r="F68" s="28" t="s">
        <v>10</v>
      </c>
      <c r="G68" s="8">
        <v>0</v>
      </c>
      <c r="H68" s="8">
        <v>0</v>
      </c>
      <c r="I68" s="29" t="s">
        <v>28</v>
      </c>
      <c r="J68" s="30"/>
    </row>
    <row r="69" spans="1:11" s="31" customFormat="1" ht="25.5" x14ac:dyDescent="0.25">
      <c r="A69" s="105"/>
      <c r="B69" s="199"/>
      <c r="C69" s="107"/>
      <c r="D69" s="135"/>
      <c r="E69" s="135"/>
      <c r="F69" s="28" t="s">
        <v>11</v>
      </c>
      <c r="G69" s="8">
        <v>0</v>
      </c>
      <c r="H69" s="8">
        <v>0</v>
      </c>
      <c r="I69" s="29" t="s">
        <v>28</v>
      </c>
      <c r="J69" s="30"/>
    </row>
    <row r="70" spans="1:11" s="23" customFormat="1" ht="16.5" x14ac:dyDescent="0.25">
      <c r="A70" s="163" t="s">
        <v>285</v>
      </c>
      <c r="B70" s="163"/>
      <c r="C70" s="163"/>
      <c r="D70" s="163"/>
      <c r="E70" s="163"/>
      <c r="F70" s="15" t="s">
        <v>7</v>
      </c>
      <c r="G70" s="55">
        <f>G75+G85</f>
        <v>81.300000000000011</v>
      </c>
      <c r="H70" s="55">
        <f>H75+H85</f>
        <v>0</v>
      </c>
      <c r="I70" s="55">
        <f t="shared" si="7"/>
        <v>0</v>
      </c>
      <c r="J70" s="22"/>
      <c r="K70" s="18"/>
    </row>
    <row r="71" spans="1:11" s="23" customFormat="1" ht="16.5" x14ac:dyDescent="0.25">
      <c r="A71" s="163"/>
      <c r="B71" s="163"/>
      <c r="C71" s="163"/>
      <c r="D71" s="163"/>
      <c r="E71" s="163"/>
      <c r="F71" s="15" t="s">
        <v>8</v>
      </c>
      <c r="G71" s="55">
        <f t="shared" ref="G71:H74" si="12">G76+G86</f>
        <v>0</v>
      </c>
      <c r="H71" s="55">
        <f t="shared" si="12"/>
        <v>0</v>
      </c>
      <c r="I71" s="55" t="s">
        <v>28</v>
      </c>
      <c r="J71" s="22"/>
      <c r="K71" s="18"/>
    </row>
    <row r="72" spans="1:11" s="23" customFormat="1" ht="25.5" x14ac:dyDescent="0.25">
      <c r="A72" s="163"/>
      <c r="B72" s="163"/>
      <c r="C72" s="163"/>
      <c r="D72" s="163"/>
      <c r="E72" s="163"/>
      <c r="F72" s="15" t="s">
        <v>9</v>
      </c>
      <c r="G72" s="55">
        <f t="shared" si="12"/>
        <v>0</v>
      </c>
      <c r="H72" s="55">
        <f t="shared" si="12"/>
        <v>0</v>
      </c>
      <c r="I72" s="55" t="s">
        <v>28</v>
      </c>
      <c r="J72" s="22"/>
      <c r="K72" s="18"/>
    </row>
    <row r="73" spans="1:11" s="23" customFormat="1" ht="16.5" x14ac:dyDescent="0.25">
      <c r="A73" s="163"/>
      <c r="B73" s="163"/>
      <c r="C73" s="163"/>
      <c r="D73" s="163"/>
      <c r="E73" s="163"/>
      <c r="F73" s="15" t="s">
        <v>10</v>
      </c>
      <c r="G73" s="55">
        <f t="shared" si="12"/>
        <v>0</v>
      </c>
      <c r="H73" s="55">
        <f t="shared" si="12"/>
        <v>0</v>
      </c>
      <c r="I73" s="55" t="s">
        <v>28</v>
      </c>
      <c r="J73" s="22"/>
      <c r="K73" s="18"/>
    </row>
    <row r="74" spans="1:11" s="23" customFormat="1" ht="25.5" x14ac:dyDescent="0.25">
      <c r="A74" s="163"/>
      <c r="B74" s="163"/>
      <c r="C74" s="163"/>
      <c r="D74" s="163"/>
      <c r="E74" s="163"/>
      <c r="F74" s="15" t="s">
        <v>11</v>
      </c>
      <c r="G74" s="55">
        <f t="shared" si="12"/>
        <v>81.300000000000011</v>
      </c>
      <c r="H74" s="55">
        <f t="shared" si="12"/>
        <v>0</v>
      </c>
      <c r="I74" s="55">
        <f t="shared" si="7"/>
        <v>0</v>
      </c>
      <c r="J74" s="22"/>
      <c r="K74" s="18"/>
    </row>
    <row r="75" spans="1:11" s="23" customFormat="1" ht="16.5" x14ac:dyDescent="0.25">
      <c r="A75" s="164">
        <v>1</v>
      </c>
      <c r="B75" s="164" t="s">
        <v>92</v>
      </c>
      <c r="C75" s="164"/>
      <c r="D75" s="164"/>
      <c r="E75" s="164"/>
      <c r="F75" s="38" t="s">
        <v>7</v>
      </c>
      <c r="G75" s="29">
        <f t="shared" ref="G75:H78" si="13">G80</f>
        <v>42.1</v>
      </c>
      <c r="H75" s="29">
        <f t="shared" si="13"/>
        <v>0</v>
      </c>
      <c r="I75" s="29">
        <f t="shared" si="7"/>
        <v>0</v>
      </c>
      <c r="J75" s="22"/>
      <c r="K75" s="18"/>
    </row>
    <row r="76" spans="1:11" s="23" customFormat="1" ht="16.5" x14ac:dyDescent="0.25">
      <c r="A76" s="164"/>
      <c r="B76" s="164"/>
      <c r="C76" s="164"/>
      <c r="D76" s="164"/>
      <c r="E76" s="164"/>
      <c r="F76" s="38" t="s">
        <v>8</v>
      </c>
      <c r="G76" s="29">
        <f t="shared" si="13"/>
        <v>0</v>
      </c>
      <c r="H76" s="29">
        <f t="shared" si="13"/>
        <v>0</v>
      </c>
      <c r="I76" s="29" t="s">
        <v>28</v>
      </c>
      <c r="J76" s="22"/>
      <c r="K76" s="18"/>
    </row>
    <row r="77" spans="1:11" s="23" customFormat="1" ht="25.5" x14ac:dyDescent="0.25">
      <c r="A77" s="164"/>
      <c r="B77" s="164"/>
      <c r="C77" s="164"/>
      <c r="D77" s="164"/>
      <c r="E77" s="164"/>
      <c r="F77" s="38" t="s">
        <v>9</v>
      </c>
      <c r="G77" s="29">
        <f t="shared" si="13"/>
        <v>0</v>
      </c>
      <c r="H77" s="29">
        <f t="shared" si="13"/>
        <v>0</v>
      </c>
      <c r="I77" s="29" t="s">
        <v>28</v>
      </c>
      <c r="J77" s="22"/>
      <c r="K77" s="18"/>
    </row>
    <row r="78" spans="1:11" s="23" customFormat="1" ht="16.5" x14ac:dyDescent="0.25">
      <c r="A78" s="164"/>
      <c r="B78" s="164"/>
      <c r="C78" s="164"/>
      <c r="D78" s="164"/>
      <c r="E78" s="164"/>
      <c r="F78" s="38" t="s">
        <v>10</v>
      </c>
      <c r="G78" s="29">
        <f t="shared" si="13"/>
        <v>0</v>
      </c>
      <c r="H78" s="29">
        <f t="shared" si="13"/>
        <v>0</v>
      </c>
      <c r="I78" s="29" t="s">
        <v>28</v>
      </c>
      <c r="J78" s="22"/>
      <c r="K78" s="18"/>
    </row>
    <row r="79" spans="1:11" s="23" customFormat="1" ht="25.5" x14ac:dyDescent="0.25">
      <c r="A79" s="164"/>
      <c r="B79" s="164"/>
      <c r="C79" s="164"/>
      <c r="D79" s="164"/>
      <c r="E79" s="164"/>
      <c r="F79" s="38" t="s">
        <v>11</v>
      </c>
      <c r="G79" s="29">
        <f>G84</f>
        <v>42.1</v>
      </c>
      <c r="H79" s="29">
        <f>H84</f>
        <v>0</v>
      </c>
      <c r="I79" s="29">
        <f t="shared" si="7"/>
        <v>0</v>
      </c>
      <c r="J79" s="22"/>
      <c r="K79" s="18"/>
    </row>
    <row r="80" spans="1:11" s="23" customFormat="1" ht="16.5" customHeight="1" x14ac:dyDescent="0.25">
      <c r="A80" s="65" t="s">
        <v>26</v>
      </c>
      <c r="B80" s="169" t="s">
        <v>95</v>
      </c>
      <c r="C80" s="107" t="s">
        <v>143</v>
      </c>
      <c r="D80" s="164">
        <v>2023</v>
      </c>
      <c r="E80" s="164">
        <v>2023</v>
      </c>
      <c r="F80" s="38" t="s">
        <v>7</v>
      </c>
      <c r="G80" s="29">
        <f>G81+G82+G83+G84</f>
        <v>42.1</v>
      </c>
      <c r="H80" s="29">
        <f>H81+H82+H83+H84</f>
        <v>0</v>
      </c>
      <c r="I80" s="29">
        <f t="shared" si="7"/>
        <v>0</v>
      </c>
      <c r="J80" s="22"/>
      <c r="K80" s="18"/>
    </row>
    <row r="81" spans="1:11" s="23" customFormat="1" ht="16.5" x14ac:dyDescent="0.25">
      <c r="A81" s="65"/>
      <c r="B81" s="170"/>
      <c r="C81" s="107"/>
      <c r="D81" s="164"/>
      <c r="E81" s="164"/>
      <c r="F81" s="38" t="s">
        <v>8</v>
      </c>
      <c r="G81" s="29">
        <v>0</v>
      </c>
      <c r="H81" s="29">
        <v>0</v>
      </c>
      <c r="I81" s="29" t="s">
        <v>28</v>
      </c>
      <c r="J81" s="22"/>
      <c r="K81" s="18"/>
    </row>
    <row r="82" spans="1:11" s="23" customFormat="1" ht="25.5" x14ac:dyDescent="0.25">
      <c r="A82" s="65"/>
      <c r="B82" s="170"/>
      <c r="C82" s="107"/>
      <c r="D82" s="164"/>
      <c r="E82" s="164"/>
      <c r="F82" s="38" t="s">
        <v>9</v>
      </c>
      <c r="G82" s="29">
        <v>0</v>
      </c>
      <c r="H82" s="29">
        <v>0</v>
      </c>
      <c r="I82" s="29" t="s">
        <v>28</v>
      </c>
      <c r="J82" s="22"/>
      <c r="K82" s="18"/>
    </row>
    <row r="83" spans="1:11" s="23" customFormat="1" ht="16.5" x14ac:dyDescent="0.25">
      <c r="A83" s="65"/>
      <c r="B83" s="170"/>
      <c r="C83" s="107"/>
      <c r="D83" s="164"/>
      <c r="E83" s="164"/>
      <c r="F83" s="38" t="s">
        <v>10</v>
      </c>
      <c r="G83" s="29">
        <v>0</v>
      </c>
      <c r="H83" s="29">
        <v>0</v>
      </c>
      <c r="I83" s="29" t="s">
        <v>28</v>
      </c>
      <c r="J83" s="22"/>
      <c r="K83" s="18"/>
    </row>
    <row r="84" spans="1:11" s="23" customFormat="1" ht="25.5" x14ac:dyDescent="0.25">
      <c r="A84" s="65"/>
      <c r="B84" s="171"/>
      <c r="C84" s="107"/>
      <c r="D84" s="164"/>
      <c r="E84" s="164"/>
      <c r="F84" s="38" t="s">
        <v>11</v>
      </c>
      <c r="G84" s="29">
        <v>42.1</v>
      </c>
      <c r="H84" s="29">
        <v>0</v>
      </c>
      <c r="I84" s="29">
        <f t="shared" si="7"/>
        <v>0</v>
      </c>
      <c r="J84" s="22"/>
      <c r="K84" s="18"/>
    </row>
    <row r="85" spans="1:11" s="23" customFormat="1" ht="16.5" customHeight="1" x14ac:dyDescent="0.25">
      <c r="A85" s="166" t="s">
        <v>78</v>
      </c>
      <c r="B85" s="191" t="s">
        <v>93</v>
      </c>
      <c r="C85" s="192"/>
      <c r="D85" s="192"/>
      <c r="E85" s="72"/>
      <c r="F85" s="38" t="s">
        <v>7</v>
      </c>
      <c r="G85" s="29">
        <f t="shared" ref="G85:H88" si="14">G90</f>
        <v>39.200000000000003</v>
      </c>
      <c r="H85" s="29">
        <f t="shared" si="14"/>
        <v>0</v>
      </c>
      <c r="I85" s="29">
        <f t="shared" si="7"/>
        <v>0</v>
      </c>
      <c r="J85" s="22"/>
      <c r="K85" s="18"/>
    </row>
    <row r="86" spans="1:11" s="23" customFormat="1" ht="16.5" x14ac:dyDescent="0.25">
      <c r="A86" s="167"/>
      <c r="B86" s="193"/>
      <c r="C86" s="194"/>
      <c r="D86" s="194"/>
      <c r="E86" s="73"/>
      <c r="F86" s="38" t="s">
        <v>8</v>
      </c>
      <c r="G86" s="29">
        <f t="shared" si="14"/>
        <v>0</v>
      </c>
      <c r="H86" s="29">
        <f t="shared" si="14"/>
        <v>0</v>
      </c>
      <c r="I86" s="29" t="s">
        <v>28</v>
      </c>
      <c r="J86" s="22"/>
      <c r="K86" s="18"/>
    </row>
    <row r="87" spans="1:11" s="23" customFormat="1" ht="25.5" x14ac:dyDescent="0.25">
      <c r="A87" s="167"/>
      <c r="B87" s="193"/>
      <c r="C87" s="194"/>
      <c r="D87" s="194"/>
      <c r="E87" s="73"/>
      <c r="F87" s="38" t="s">
        <v>9</v>
      </c>
      <c r="G87" s="29">
        <f t="shared" si="14"/>
        <v>0</v>
      </c>
      <c r="H87" s="29">
        <f t="shared" si="14"/>
        <v>0</v>
      </c>
      <c r="I87" s="29" t="s">
        <v>28</v>
      </c>
      <c r="J87" s="22"/>
      <c r="K87" s="18"/>
    </row>
    <row r="88" spans="1:11" s="23" customFormat="1" ht="16.5" x14ac:dyDescent="0.25">
      <c r="A88" s="167"/>
      <c r="B88" s="193"/>
      <c r="C88" s="194"/>
      <c r="D88" s="194"/>
      <c r="E88" s="73"/>
      <c r="F88" s="38" t="s">
        <v>10</v>
      </c>
      <c r="G88" s="29">
        <f t="shared" si="14"/>
        <v>0</v>
      </c>
      <c r="H88" s="29">
        <f t="shared" si="14"/>
        <v>0</v>
      </c>
      <c r="I88" s="29" t="s">
        <v>28</v>
      </c>
      <c r="J88" s="22"/>
      <c r="K88" s="18"/>
    </row>
    <row r="89" spans="1:11" s="23" customFormat="1" ht="25.5" customHeight="1" x14ac:dyDescent="0.25">
      <c r="A89" s="168"/>
      <c r="B89" s="195"/>
      <c r="C89" s="196"/>
      <c r="D89" s="196"/>
      <c r="E89" s="74"/>
      <c r="F89" s="38" t="s">
        <v>11</v>
      </c>
      <c r="G89" s="29">
        <f>G94</f>
        <v>39.200000000000003</v>
      </c>
      <c r="H89" s="29">
        <f>H94</f>
        <v>0</v>
      </c>
      <c r="I89" s="29">
        <f t="shared" si="7"/>
        <v>0</v>
      </c>
      <c r="J89" s="24"/>
      <c r="K89" s="18"/>
    </row>
    <row r="90" spans="1:11" s="23" customFormat="1" ht="15" customHeight="1" x14ac:dyDescent="0.25">
      <c r="A90" s="166" t="s">
        <v>94</v>
      </c>
      <c r="B90" s="75" t="s">
        <v>96</v>
      </c>
      <c r="C90" s="107" t="s">
        <v>143</v>
      </c>
      <c r="D90" s="164">
        <v>2023</v>
      </c>
      <c r="E90" s="164">
        <v>2023</v>
      </c>
      <c r="F90" s="38" t="s">
        <v>7</v>
      </c>
      <c r="G90" s="29">
        <f>G91+G92+G93+G94</f>
        <v>39.200000000000003</v>
      </c>
      <c r="H90" s="29">
        <f>H91+H92+H93+H94</f>
        <v>0</v>
      </c>
      <c r="I90" s="29">
        <f t="shared" si="7"/>
        <v>0</v>
      </c>
      <c r="J90" s="22"/>
      <c r="K90" s="18"/>
    </row>
    <row r="91" spans="1:11" s="23" customFormat="1" x14ac:dyDescent="0.25">
      <c r="A91" s="167"/>
      <c r="B91" s="76"/>
      <c r="C91" s="107"/>
      <c r="D91" s="164"/>
      <c r="E91" s="164"/>
      <c r="F91" s="38" t="s">
        <v>8</v>
      </c>
      <c r="G91" s="39">
        <v>0</v>
      </c>
      <c r="H91" s="39">
        <v>0</v>
      </c>
      <c r="I91" s="29" t="s">
        <v>28</v>
      </c>
      <c r="K91" s="18"/>
    </row>
    <row r="92" spans="1:11" s="23" customFormat="1" ht="25.5" x14ac:dyDescent="0.25">
      <c r="A92" s="167"/>
      <c r="B92" s="76"/>
      <c r="C92" s="107"/>
      <c r="D92" s="164"/>
      <c r="E92" s="164"/>
      <c r="F92" s="38" t="s">
        <v>9</v>
      </c>
      <c r="G92" s="39">
        <v>0</v>
      </c>
      <c r="H92" s="39">
        <v>0</v>
      </c>
      <c r="I92" s="29" t="s">
        <v>28</v>
      </c>
      <c r="K92" s="18"/>
    </row>
    <row r="93" spans="1:11" s="23" customFormat="1" x14ac:dyDescent="0.25">
      <c r="A93" s="167"/>
      <c r="B93" s="76"/>
      <c r="C93" s="107"/>
      <c r="D93" s="164"/>
      <c r="E93" s="164"/>
      <c r="F93" s="38" t="s">
        <v>10</v>
      </c>
      <c r="G93" s="39">
        <v>0</v>
      </c>
      <c r="H93" s="39">
        <v>0</v>
      </c>
      <c r="I93" s="29" t="s">
        <v>28</v>
      </c>
      <c r="K93" s="18"/>
    </row>
    <row r="94" spans="1:11" s="23" customFormat="1" ht="25.5" x14ac:dyDescent="0.25">
      <c r="A94" s="168"/>
      <c r="B94" s="77"/>
      <c r="C94" s="107"/>
      <c r="D94" s="164"/>
      <c r="E94" s="164"/>
      <c r="F94" s="38" t="s">
        <v>11</v>
      </c>
      <c r="G94" s="39">
        <v>39.200000000000003</v>
      </c>
      <c r="H94" s="39">
        <v>0</v>
      </c>
      <c r="I94" s="29">
        <f t="shared" si="7"/>
        <v>0</v>
      </c>
      <c r="K94" s="18"/>
    </row>
    <row r="95" spans="1:11" s="49" customFormat="1" ht="16.5" customHeight="1" x14ac:dyDescent="0.25">
      <c r="A95" s="150" t="s">
        <v>286</v>
      </c>
      <c r="B95" s="151"/>
      <c r="C95" s="151"/>
      <c r="D95" s="151"/>
      <c r="E95" s="152"/>
      <c r="F95" s="15" t="s">
        <v>7</v>
      </c>
      <c r="G95" s="54">
        <f>G96+G97+G98+G99</f>
        <v>40351.799999999996</v>
      </c>
      <c r="H95" s="54">
        <f>H96+H97+H98+H99</f>
        <v>22765.4</v>
      </c>
      <c r="I95" s="54">
        <f>H95/G95*100</f>
        <v>56.417309760655044</v>
      </c>
      <c r="J95" s="48"/>
      <c r="K95" s="31"/>
    </row>
    <row r="96" spans="1:11" s="49" customFormat="1" ht="16.5" x14ac:dyDescent="0.25">
      <c r="A96" s="153"/>
      <c r="B96" s="154"/>
      <c r="C96" s="154"/>
      <c r="D96" s="154"/>
      <c r="E96" s="155"/>
      <c r="F96" s="15" t="s">
        <v>8</v>
      </c>
      <c r="G96" s="54">
        <f>G121</f>
        <v>77.8</v>
      </c>
      <c r="H96" s="54">
        <f>H101+H131+H156+H176</f>
        <v>77.8</v>
      </c>
      <c r="I96" s="54" t="s">
        <v>28</v>
      </c>
      <c r="J96" s="48"/>
      <c r="K96" s="31"/>
    </row>
    <row r="97" spans="1:11" s="49" customFormat="1" ht="25.5" x14ac:dyDescent="0.25">
      <c r="A97" s="153"/>
      <c r="B97" s="154"/>
      <c r="C97" s="154"/>
      <c r="D97" s="154"/>
      <c r="E97" s="155"/>
      <c r="F97" s="15" t="s">
        <v>9</v>
      </c>
      <c r="G97" s="54">
        <f>G122</f>
        <v>25.9</v>
      </c>
      <c r="H97" s="54">
        <f>H102+H132+H157+H177</f>
        <v>1568.1000000000001</v>
      </c>
      <c r="I97" s="54">
        <f t="shared" ref="I97:I145" si="15">H97/G97*100</f>
        <v>6054.4401544401553</v>
      </c>
      <c r="J97" s="48"/>
      <c r="K97" s="31"/>
    </row>
    <row r="98" spans="1:11" s="49" customFormat="1" ht="16.5" x14ac:dyDescent="0.25">
      <c r="A98" s="153"/>
      <c r="B98" s="154"/>
      <c r="C98" s="154"/>
      <c r="D98" s="154"/>
      <c r="E98" s="155"/>
      <c r="F98" s="15" t="s">
        <v>10</v>
      </c>
      <c r="G98" s="54">
        <f>G103+G133+G158+G178</f>
        <v>0</v>
      </c>
      <c r="H98" s="54">
        <f>H103+H133+H158+H178</f>
        <v>0</v>
      </c>
      <c r="I98" s="54" t="s">
        <v>28</v>
      </c>
      <c r="J98" s="48"/>
      <c r="K98" s="31"/>
    </row>
    <row r="99" spans="1:11" s="49" customFormat="1" ht="25.5" x14ac:dyDescent="0.25">
      <c r="A99" s="156"/>
      <c r="B99" s="157"/>
      <c r="C99" s="157"/>
      <c r="D99" s="157"/>
      <c r="E99" s="158"/>
      <c r="F99" s="15" t="s">
        <v>11</v>
      </c>
      <c r="G99" s="54">
        <f>G104+G134+G159+G179</f>
        <v>40248.1</v>
      </c>
      <c r="H99" s="54">
        <f>H104+H134+H159+H179</f>
        <v>21119.5</v>
      </c>
      <c r="I99" s="54">
        <f t="shared" si="15"/>
        <v>52.473284453179161</v>
      </c>
      <c r="J99" s="48"/>
      <c r="K99" s="31"/>
    </row>
    <row r="100" spans="1:11" s="23" customFormat="1" ht="16.5" x14ac:dyDescent="0.25">
      <c r="A100" s="164">
        <v>1</v>
      </c>
      <c r="B100" s="179" t="s">
        <v>69</v>
      </c>
      <c r="C100" s="180"/>
      <c r="D100" s="180"/>
      <c r="E100" s="181"/>
      <c r="F100" s="38" t="s">
        <v>7</v>
      </c>
      <c r="G100" s="8">
        <f t="shared" ref="G100:H100" si="16">G105+G110+G115+G120+G125</f>
        <v>8039.7</v>
      </c>
      <c r="H100" s="8">
        <f t="shared" si="16"/>
        <v>3924.1</v>
      </c>
      <c r="I100" s="8">
        <f t="shared" si="15"/>
        <v>48.809035163003593</v>
      </c>
      <c r="J100" s="22"/>
      <c r="K100" s="18"/>
    </row>
    <row r="101" spans="1:11" s="23" customFormat="1" ht="16.5" x14ac:dyDescent="0.25">
      <c r="A101" s="164"/>
      <c r="B101" s="182"/>
      <c r="C101" s="183"/>
      <c r="D101" s="183"/>
      <c r="E101" s="184"/>
      <c r="F101" s="38" t="s">
        <v>8</v>
      </c>
      <c r="G101" s="8">
        <f t="shared" ref="G101:H101" si="17">G106+G111+G116+G121+G126</f>
        <v>77.8</v>
      </c>
      <c r="H101" s="8">
        <f t="shared" si="17"/>
        <v>77.8</v>
      </c>
      <c r="I101" s="8" t="s">
        <v>28</v>
      </c>
      <c r="J101" s="22"/>
      <c r="K101" s="18"/>
    </row>
    <row r="102" spans="1:11" s="23" customFormat="1" ht="25.5" x14ac:dyDescent="0.25">
      <c r="A102" s="164"/>
      <c r="B102" s="182"/>
      <c r="C102" s="183"/>
      <c r="D102" s="183"/>
      <c r="E102" s="184"/>
      <c r="F102" s="38" t="s">
        <v>9</v>
      </c>
      <c r="G102" s="8">
        <f t="shared" ref="G102:H102" si="18">G107+G112+G117+G122+G127</f>
        <v>25.9</v>
      </c>
      <c r="H102" s="8">
        <f t="shared" si="18"/>
        <v>25.9</v>
      </c>
      <c r="I102" s="8">
        <f t="shared" si="15"/>
        <v>100</v>
      </c>
      <c r="J102" s="22"/>
      <c r="K102" s="18"/>
    </row>
    <row r="103" spans="1:11" s="23" customFormat="1" ht="16.5" x14ac:dyDescent="0.25">
      <c r="A103" s="164"/>
      <c r="B103" s="182"/>
      <c r="C103" s="183"/>
      <c r="D103" s="183"/>
      <c r="E103" s="184"/>
      <c r="F103" s="38" t="s">
        <v>10</v>
      </c>
      <c r="G103" s="8">
        <f t="shared" ref="G103:H103" si="19">G108+G113+G118+G123+G128</f>
        <v>0</v>
      </c>
      <c r="H103" s="8">
        <f t="shared" si="19"/>
        <v>0</v>
      </c>
      <c r="I103" s="8" t="s">
        <v>28</v>
      </c>
      <c r="J103" s="22"/>
      <c r="K103" s="18"/>
    </row>
    <row r="104" spans="1:11" s="23" customFormat="1" ht="25.5" x14ac:dyDescent="0.25">
      <c r="A104" s="164"/>
      <c r="B104" s="185"/>
      <c r="C104" s="186"/>
      <c r="D104" s="186"/>
      <c r="E104" s="187"/>
      <c r="F104" s="38" t="s">
        <v>11</v>
      </c>
      <c r="G104" s="8">
        <f>G109+G114+G119+G124+G129</f>
        <v>7936</v>
      </c>
      <c r="H104" s="8">
        <f>H109+H114+H119+H124+H129</f>
        <v>3820.4</v>
      </c>
      <c r="I104" s="8">
        <f t="shared" si="15"/>
        <v>48.140120967741936</v>
      </c>
      <c r="J104" s="22"/>
      <c r="K104" s="18"/>
    </row>
    <row r="105" spans="1:11" s="23" customFormat="1" ht="16.5" customHeight="1" x14ac:dyDescent="0.25">
      <c r="A105" s="65" t="s">
        <v>26</v>
      </c>
      <c r="B105" s="188" t="s">
        <v>72</v>
      </c>
      <c r="C105" s="69" t="s">
        <v>77</v>
      </c>
      <c r="D105" s="69">
        <v>2023</v>
      </c>
      <c r="E105" s="72">
        <v>2023</v>
      </c>
      <c r="F105" s="38" t="s">
        <v>7</v>
      </c>
      <c r="G105" s="8">
        <f>G108+G109+G106+G107</f>
        <v>7885.2</v>
      </c>
      <c r="H105" s="8">
        <f>H108+H109+H106+H107</f>
        <v>3780.4</v>
      </c>
      <c r="I105" s="8">
        <f t="shared" si="15"/>
        <v>47.942981788667375</v>
      </c>
      <c r="J105" s="22"/>
      <c r="K105" s="18"/>
    </row>
    <row r="106" spans="1:11" s="23" customFormat="1" ht="16.5" x14ac:dyDescent="0.25">
      <c r="A106" s="65"/>
      <c r="B106" s="189"/>
      <c r="C106" s="70"/>
      <c r="D106" s="70"/>
      <c r="E106" s="73"/>
      <c r="F106" s="38" t="s">
        <v>8</v>
      </c>
      <c r="G106" s="8">
        <v>0</v>
      </c>
      <c r="H106" s="8">
        <v>0</v>
      </c>
      <c r="I106" s="8" t="s">
        <v>28</v>
      </c>
      <c r="J106" s="22"/>
      <c r="K106" s="18"/>
    </row>
    <row r="107" spans="1:11" s="23" customFormat="1" ht="25.5" x14ac:dyDescent="0.25">
      <c r="A107" s="65"/>
      <c r="B107" s="189"/>
      <c r="C107" s="70"/>
      <c r="D107" s="70"/>
      <c r="E107" s="73"/>
      <c r="F107" s="38" t="s">
        <v>9</v>
      </c>
      <c r="G107" s="8">
        <v>0</v>
      </c>
      <c r="H107" s="8">
        <v>0</v>
      </c>
      <c r="I107" s="8" t="s">
        <v>28</v>
      </c>
      <c r="J107" s="22"/>
      <c r="K107" s="18"/>
    </row>
    <row r="108" spans="1:11" s="23" customFormat="1" ht="16.5" x14ac:dyDescent="0.25">
      <c r="A108" s="65"/>
      <c r="B108" s="189"/>
      <c r="C108" s="70"/>
      <c r="D108" s="70"/>
      <c r="E108" s="73"/>
      <c r="F108" s="38" t="s">
        <v>10</v>
      </c>
      <c r="G108" s="8">
        <v>0</v>
      </c>
      <c r="H108" s="8">
        <v>0</v>
      </c>
      <c r="I108" s="8" t="s">
        <v>28</v>
      </c>
      <c r="J108" s="22"/>
      <c r="K108" s="18"/>
    </row>
    <row r="109" spans="1:11" s="23" customFormat="1" ht="25.5" x14ac:dyDescent="0.25">
      <c r="A109" s="65"/>
      <c r="B109" s="190"/>
      <c r="C109" s="71"/>
      <c r="D109" s="71"/>
      <c r="E109" s="74"/>
      <c r="F109" s="38" t="s">
        <v>11</v>
      </c>
      <c r="G109" s="8">
        <v>7885.2</v>
      </c>
      <c r="H109" s="8">
        <v>3780.4</v>
      </c>
      <c r="I109" s="8">
        <f t="shared" si="15"/>
        <v>47.942981788667375</v>
      </c>
      <c r="J109" s="22"/>
      <c r="K109" s="18"/>
    </row>
    <row r="110" spans="1:11" s="23" customFormat="1" ht="16.5" customHeight="1" x14ac:dyDescent="0.25">
      <c r="A110" s="65" t="s">
        <v>33</v>
      </c>
      <c r="B110" s="188" t="s">
        <v>73</v>
      </c>
      <c r="C110" s="69" t="s">
        <v>77</v>
      </c>
      <c r="D110" s="69">
        <v>2023</v>
      </c>
      <c r="E110" s="72">
        <v>2023</v>
      </c>
      <c r="F110" s="38" t="s">
        <v>7</v>
      </c>
      <c r="G110" s="8">
        <f>G114</f>
        <v>8.3000000000000007</v>
      </c>
      <c r="H110" s="8">
        <f>H111+H112+H113+H114</f>
        <v>0</v>
      </c>
      <c r="I110" s="8" t="s">
        <v>28</v>
      </c>
      <c r="J110" s="22"/>
      <c r="K110" s="18"/>
    </row>
    <row r="111" spans="1:11" s="23" customFormat="1" ht="16.5" x14ac:dyDescent="0.25">
      <c r="A111" s="65"/>
      <c r="B111" s="189"/>
      <c r="C111" s="70"/>
      <c r="D111" s="70"/>
      <c r="E111" s="73"/>
      <c r="F111" s="38" t="s">
        <v>8</v>
      </c>
      <c r="G111" s="8">
        <v>0</v>
      </c>
      <c r="H111" s="8">
        <v>0</v>
      </c>
      <c r="I111" s="8" t="s">
        <v>28</v>
      </c>
      <c r="J111" s="22"/>
      <c r="K111" s="18"/>
    </row>
    <row r="112" spans="1:11" s="23" customFormat="1" ht="25.5" x14ac:dyDescent="0.25">
      <c r="A112" s="65"/>
      <c r="B112" s="189"/>
      <c r="C112" s="70"/>
      <c r="D112" s="70"/>
      <c r="E112" s="73"/>
      <c r="F112" s="38" t="s">
        <v>9</v>
      </c>
      <c r="G112" s="8">
        <v>0</v>
      </c>
      <c r="H112" s="8">
        <v>0</v>
      </c>
      <c r="I112" s="8" t="s">
        <v>28</v>
      </c>
      <c r="J112" s="22"/>
      <c r="K112" s="18"/>
    </row>
    <row r="113" spans="1:11" s="23" customFormat="1" ht="16.5" x14ac:dyDescent="0.25">
      <c r="A113" s="65"/>
      <c r="B113" s="189"/>
      <c r="C113" s="70"/>
      <c r="D113" s="70"/>
      <c r="E113" s="73"/>
      <c r="F113" s="38" t="s">
        <v>10</v>
      </c>
      <c r="G113" s="8">
        <v>0</v>
      </c>
      <c r="H113" s="8">
        <v>0</v>
      </c>
      <c r="I113" s="8" t="s">
        <v>28</v>
      </c>
      <c r="J113" s="22"/>
      <c r="K113" s="18"/>
    </row>
    <row r="114" spans="1:11" s="23" customFormat="1" ht="25.5" x14ac:dyDescent="0.25">
      <c r="A114" s="65"/>
      <c r="B114" s="190"/>
      <c r="C114" s="71"/>
      <c r="D114" s="71"/>
      <c r="E114" s="74"/>
      <c r="F114" s="38" t="s">
        <v>11</v>
      </c>
      <c r="G114" s="8">
        <v>8.3000000000000007</v>
      </c>
      <c r="H114" s="8">
        <v>0</v>
      </c>
      <c r="I114" s="8" t="s">
        <v>28</v>
      </c>
      <c r="J114" s="22"/>
      <c r="K114" s="18"/>
    </row>
    <row r="115" spans="1:11" s="23" customFormat="1" ht="16.5" customHeight="1" x14ac:dyDescent="0.25">
      <c r="A115" s="65" t="s">
        <v>34</v>
      </c>
      <c r="B115" s="188" t="s">
        <v>74</v>
      </c>
      <c r="C115" s="69" t="s">
        <v>77</v>
      </c>
      <c r="D115" s="69">
        <v>2023</v>
      </c>
      <c r="E115" s="72">
        <v>2023</v>
      </c>
      <c r="F115" s="38" t="s">
        <v>7</v>
      </c>
      <c r="G115" s="8">
        <f>G118+G119</f>
        <v>0</v>
      </c>
      <c r="H115" s="8">
        <f>H116+H117+H118+H119</f>
        <v>0</v>
      </c>
      <c r="I115" s="8" t="s">
        <v>28</v>
      </c>
      <c r="J115" s="22"/>
      <c r="K115" s="18"/>
    </row>
    <row r="116" spans="1:11" s="23" customFormat="1" ht="16.5" x14ac:dyDescent="0.25">
      <c r="A116" s="65"/>
      <c r="B116" s="189"/>
      <c r="C116" s="70"/>
      <c r="D116" s="70"/>
      <c r="E116" s="73"/>
      <c r="F116" s="38" t="s">
        <v>8</v>
      </c>
      <c r="G116" s="8">
        <v>0</v>
      </c>
      <c r="H116" s="8">
        <v>0</v>
      </c>
      <c r="I116" s="8" t="s">
        <v>28</v>
      </c>
      <c r="J116" s="22"/>
      <c r="K116" s="18"/>
    </row>
    <row r="117" spans="1:11" s="23" customFormat="1" ht="25.5" x14ac:dyDescent="0.25">
      <c r="A117" s="65"/>
      <c r="B117" s="189"/>
      <c r="C117" s="70"/>
      <c r="D117" s="70"/>
      <c r="E117" s="73"/>
      <c r="F117" s="38" t="s">
        <v>9</v>
      </c>
      <c r="G117" s="8">
        <v>0</v>
      </c>
      <c r="H117" s="8">
        <v>0</v>
      </c>
      <c r="I117" s="8" t="s">
        <v>28</v>
      </c>
      <c r="J117" s="22"/>
      <c r="K117" s="18"/>
    </row>
    <row r="118" spans="1:11" s="23" customFormat="1" ht="16.5" x14ac:dyDescent="0.25">
      <c r="A118" s="65"/>
      <c r="B118" s="189"/>
      <c r="C118" s="70"/>
      <c r="D118" s="70"/>
      <c r="E118" s="73"/>
      <c r="F118" s="38" t="s">
        <v>10</v>
      </c>
      <c r="G118" s="8">
        <v>0</v>
      </c>
      <c r="H118" s="8">
        <v>0</v>
      </c>
      <c r="I118" s="8" t="s">
        <v>28</v>
      </c>
      <c r="J118" s="22"/>
      <c r="K118" s="18"/>
    </row>
    <row r="119" spans="1:11" s="23" customFormat="1" ht="25.5" x14ac:dyDescent="0.25">
      <c r="A119" s="65"/>
      <c r="B119" s="190"/>
      <c r="C119" s="71"/>
      <c r="D119" s="71"/>
      <c r="E119" s="74"/>
      <c r="F119" s="38" t="s">
        <v>11</v>
      </c>
      <c r="G119" s="8">
        <v>0</v>
      </c>
      <c r="H119" s="8">
        <v>0</v>
      </c>
      <c r="I119" s="8" t="s">
        <v>28</v>
      </c>
      <c r="J119" s="22"/>
      <c r="K119" s="18"/>
    </row>
    <row r="120" spans="1:11" s="23" customFormat="1" ht="16.5" customHeight="1" x14ac:dyDescent="0.25">
      <c r="A120" s="65" t="s">
        <v>70</v>
      </c>
      <c r="B120" s="188" t="s">
        <v>75</v>
      </c>
      <c r="C120" s="69" t="s">
        <v>77</v>
      </c>
      <c r="D120" s="69">
        <v>2023</v>
      </c>
      <c r="E120" s="72">
        <v>2023</v>
      </c>
      <c r="F120" s="38" t="s">
        <v>7</v>
      </c>
      <c r="G120" s="8">
        <f>G121+G122+G123+G124</f>
        <v>143.69999999999999</v>
      </c>
      <c r="H120" s="8">
        <f>H121+H122+H124</f>
        <v>143.69999999999999</v>
      </c>
      <c r="I120" s="8">
        <f t="shared" si="15"/>
        <v>100</v>
      </c>
      <c r="J120" s="22"/>
      <c r="K120" s="18"/>
    </row>
    <row r="121" spans="1:11" s="23" customFormat="1" ht="16.5" x14ac:dyDescent="0.25">
      <c r="A121" s="65"/>
      <c r="B121" s="189"/>
      <c r="C121" s="70"/>
      <c r="D121" s="70"/>
      <c r="E121" s="73"/>
      <c r="F121" s="38" t="s">
        <v>8</v>
      </c>
      <c r="G121" s="8">
        <v>77.8</v>
      </c>
      <c r="H121" s="8">
        <v>77.8</v>
      </c>
      <c r="I121" s="8" t="s">
        <v>28</v>
      </c>
      <c r="J121" s="22"/>
      <c r="K121" s="18"/>
    </row>
    <row r="122" spans="1:11" s="23" customFormat="1" ht="25.5" x14ac:dyDescent="0.25">
      <c r="A122" s="65"/>
      <c r="B122" s="189"/>
      <c r="C122" s="70"/>
      <c r="D122" s="70"/>
      <c r="E122" s="73"/>
      <c r="F122" s="38" t="s">
        <v>9</v>
      </c>
      <c r="G122" s="8">
        <v>25.9</v>
      </c>
      <c r="H122" s="8">
        <v>25.9</v>
      </c>
      <c r="I122" s="8">
        <f t="shared" si="15"/>
        <v>100</v>
      </c>
      <c r="J122" s="22"/>
      <c r="K122" s="18"/>
    </row>
    <row r="123" spans="1:11" s="23" customFormat="1" ht="16.5" x14ac:dyDescent="0.25">
      <c r="A123" s="65"/>
      <c r="B123" s="189"/>
      <c r="C123" s="70"/>
      <c r="D123" s="70"/>
      <c r="E123" s="73"/>
      <c r="F123" s="38" t="s">
        <v>10</v>
      </c>
      <c r="G123" s="8">
        <v>0</v>
      </c>
      <c r="H123" s="8">
        <v>0</v>
      </c>
      <c r="I123" s="8" t="s">
        <v>28</v>
      </c>
      <c r="J123" s="22"/>
      <c r="K123" s="18"/>
    </row>
    <row r="124" spans="1:11" s="23" customFormat="1" ht="25.5" x14ac:dyDescent="0.25">
      <c r="A124" s="65"/>
      <c r="B124" s="190"/>
      <c r="C124" s="71"/>
      <c r="D124" s="71"/>
      <c r="E124" s="74"/>
      <c r="F124" s="38" t="s">
        <v>11</v>
      </c>
      <c r="G124" s="8">
        <v>40</v>
      </c>
      <c r="H124" s="8">
        <v>40</v>
      </c>
      <c r="I124" s="8">
        <f t="shared" si="15"/>
        <v>100</v>
      </c>
      <c r="J124" s="22"/>
      <c r="K124" s="18"/>
    </row>
    <row r="125" spans="1:11" s="23" customFormat="1" ht="16.5" customHeight="1" x14ac:dyDescent="0.25">
      <c r="A125" s="65" t="s">
        <v>97</v>
      </c>
      <c r="B125" s="188" t="s">
        <v>256</v>
      </c>
      <c r="C125" s="69" t="s">
        <v>77</v>
      </c>
      <c r="D125" s="69">
        <v>2023</v>
      </c>
      <c r="E125" s="72">
        <v>2023</v>
      </c>
      <c r="F125" s="38" t="s">
        <v>7</v>
      </c>
      <c r="G125" s="8">
        <f>G126+G127+G128+G129</f>
        <v>2.5</v>
      </c>
      <c r="H125" s="8">
        <f>H126+H127+H129</f>
        <v>0</v>
      </c>
      <c r="I125" s="8">
        <f t="shared" ref="I125" si="20">H125/G125*100</f>
        <v>0</v>
      </c>
      <c r="J125" s="22"/>
      <c r="K125" s="18"/>
    </row>
    <row r="126" spans="1:11" s="23" customFormat="1" ht="16.5" x14ac:dyDescent="0.25">
      <c r="A126" s="65"/>
      <c r="B126" s="189"/>
      <c r="C126" s="70"/>
      <c r="D126" s="70"/>
      <c r="E126" s="73"/>
      <c r="F126" s="38" t="s">
        <v>8</v>
      </c>
      <c r="G126" s="8">
        <v>0</v>
      </c>
      <c r="H126" s="8">
        <v>0</v>
      </c>
      <c r="I126" s="8" t="s">
        <v>28</v>
      </c>
      <c r="J126" s="22"/>
      <c r="K126" s="18"/>
    </row>
    <row r="127" spans="1:11" s="23" customFormat="1" ht="25.5" x14ac:dyDescent="0.25">
      <c r="A127" s="65"/>
      <c r="B127" s="189"/>
      <c r="C127" s="70"/>
      <c r="D127" s="70"/>
      <c r="E127" s="73"/>
      <c r="F127" s="38" t="s">
        <v>9</v>
      </c>
      <c r="G127" s="8">
        <v>0</v>
      </c>
      <c r="H127" s="8">
        <v>0</v>
      </c>
      <c r="I127" s="8" t="s">
        <v>28</v>
      </c>
      <c r="J127" s="22"/>
      <c r="K127" s="18"/>
    </row>
    <row r="128" spans="1:11" s="23" customFormat="1" ht="16.5" x14ac:dyDescent="0.25">
      <c r="A128" s="65"/>
      <c r="B128" s="189"/>
      <c r="C128" s="70"/>
      <c r="D128" s="70"/>
      <c r="E128" s="73"/>
      <c r="F128" s="38" t="s">
        <v>10</v>
      </c>
      <c r="G128" s="8">
        <v>0</v>
      </c>
      <c r="H128" s="8">
        <v>0</v>
      </c>
      <c r="I128" s="8" t="s">
        <v>28</v>
      </c>
      <c r="J128" s="22"/>
      <c r="K128" s="18"/>
    </row>
    <row r="129" spans="1:11" s="23" customFormat="1" ht="25.5" x14ac:dyDescent="0.25">
      <c r="A129" s="65"/>
      <c r="B129" s="190"/>
      <c r="C129" s="71"/>
      <c r="D129" s="71"/>
      <c r="E129" s="74"/>
      <c r="F129" s="38" t="s">
        <v>11</v>
      </c>
      <c r="G129" s="8">
        <v>2.5</v>
      </c>
      <c r="H129" s="8">
        <v>0</v>
      </c>
      <c r="I129" s="8">
        <f t="shared" ref="I129" si="21">H129/G129*100</f>
        <v>0</v>
      </c>
      <c r="J129" s="22"/>
      <c r="K129" s="18"/>
    </row>
    <row r="130" spans="1:11" s="23" customFormat="1" ht="16.5" customHeight="1" x14ac:dyDescent="0.25">
      <c r="A130" s="65" t="s">
        <v>78</v>
      </c>
      <c r="B130" s="179" t="s">
        <v>71</v>
      </c>
      <c r="C130" s="180"/>
      <c r="D130" s="180"/>
      <c r="E130" s="181"/>
      <c r="F130" s="47" t="s">
        <v>7</v>
      </c>
      <c r="G130" s="8">
        <f t="shared" ref="G130:H130" si="22">G135+G140+G145+G150</f>
        <v>15946.7</v>
      </c>
      <c r="H130" s="8">
        <f t="shared" si="22"/>
        <v>9387.2999999999993</v>
      </c>
      <c r="I130" s="8">
        <f t="shared" si="15"/>
        <v>58.866724776913081</v>
      </c>
      <c r="J130" s="22"/>
      <c r="K130" s="18"/>
    </row>
    <row r="131" spans="1:11" s="23" customFormat="1" ht="16.5" x14ac:dyDescent="0.25">
      <c r="A131" s="65"/>
      <c r="B131" s="182"/>
      <c r="C131" s="183"/>
      <c r="D131" s="183"/>
      <c r="E131" s="184"/>
      <c r="F131" s="47" t="s">
        <v>8</v>
      </c>
      <c r="G131" s="8">
        <f t="shared" ref="G131:H131" si="23">G136+G141+G146+G151</f>
        <v>0</v>
      </c>
      <c r="H131" s="8">
        <f t="shared" si="23"/>
        <v>0</v>
      </c>
      <c r="I131" s="8" t="s">
        <v>28</v>
      </c>
      <c r="J131" s="22"/>
      <c r="K131" s="18"/>
    </row>
    <row r="132" spans="1:11" s="23" customFormat="1" ht="25.5" x14ac:dyDescent="0.25">
      <c r="A132" s="65"/>
      <c r="B132" s="182"/>
      <c r="C132" s="183"/>
      <c r="D132" s="183"/>
      <c r="E132" s="184"/>
      <c r="F132" s="47" t="s">
        <v>9</v>
      </c>
      <c r="G132" s="8">
        <f t="shared" ref="G132:H132" si="24">G137+G142+G147+G152</f>
        <v>0</v>
      </c>
      <c r="H132" s="8">
        <f t="shared" si="24"/>
        <v>1208.5</v>
      </c>
      <c r="I132" s="8" t="s">
        <v>28</v>
      </c>
      <c r="J132" s="22"/>
      <c r="K132" s="18"/>
    </row>
    <row r="133" spans="1:11" s="23" customFormat="1" ht="16.5" x14ac:dyDescent="0.25">
      <c r="A133" s="65"/>
      <c r="B133" s="182"/>
      <c r="C133" s="183"/>
      <c r="D133" s="183"/>
      <c r="E133" s="184"/>
      <c r="F133" s="47" t="s">
        <v>10</v>
      </c>
      <c r="G133" s="8">
        <f t="shared" ref="G133:H133" si="25">G138+G143+G148+G153</f>
        <v>0</v>
      </c>
      <c r="H133" s="8">
        <f t="shared" si="25"/>
        <v>0</v>
      </c>
      <c r="I133" s="8" t="s">
        <v>28</v>
      </c>
      <c r="J133" s="22"/>
      <c r="K133" s="18"/>
    </row>
    <row r="134" spans="1:11" s="23" customFormat="1" ht="25.5" x14ac:dyDescent="0.25">
      <c r="A134" s="65"/>
      <c r="B134" s="185"/>
      <c r="C134" s="186"/>
      <c r="D134" s="186"/>
      <c r="E134" s="187"/>
      <c r="F134" s="47" t="s">
        <v>11</v>
      </c>
      <c r="G134" s="8">
        <f>G139+G144+G149+G154</f>
        <v>15946.7</v>
      </c>
      <c r="H134" s="8">
        <f>H139+H144+H149+H154</f>
        <v>8178.8</v>
      </c>
      <c r="I134" s="8">
        <f t="shared" si="15"/>
        <v>51.28835433036302</v>
      </c>
      <c r="J134" s="22"/>
      <c r="K134" s="18"/>
    </row>
    <row r="135" spans="1:11" s="23" customFormat="1" ht="16.5" customHeight="1" x14ac:dyDescent="0.25">
      <c r="A135" s="65" t="s">
        <v>37</v>
      </c>
      <c r="B135" s="75" t="s">
        <v>79</v>
      </c>
      <c r="C135" s="69" t="s">
        <v>81</v>
      </c>
      <c r="D135" s="69">
        <v>2023</v>
      </c>
      <c r="E135" s="72">
        <v>2023</v>
      </c>
      <c r="F135" s="47" t="s">
        <v>7</v>
      </c>
      <c r="G135" s="8">
        <f>G138+G139</f>
        <v>15942.2</v>
      </c>
      <c r="H135" s="8">
        <f>H138+H139</f>
        <v>8101.7</v>
      </c>
      <c r="I135" s="8">
        <f t="shared" si="15"/>
        <v>50.819209393935594</v>
      </c>
      <c r="J135" s="22"/>
      <c r="K135" s="18"/>
    </row>
    <row r="136" spans="1:11" s="23" customFormat="1" ht="16.5" x14ac:dyDescent="0.25">
      <c r="A136" s="65"/>
      <c r="B136" s="76"/>
      <c r="C136" s="70"/>
      <c r="D136" s="70"/>
      <c r="E136" s="73"/>
      <c r="F136" s="47" t="s">
        <v>8</v>
      </c>
      <c r="G136" s="8">
        <v>0</v>
      </c>
      <c r="H136" s="8">
        <v>0</v>
      </c>
      <c r="I136" s="8" t="s">
        <v>28</v>
      </c>
      <c r="J136" s="22"/>
      <c r="K136" s="18"/>
    </row>
    <row r="137" spans="1:11" s="23" customFormat="1" ht="25.5" x14ac:dyDescent="0.25">
      <c r="A137" s="65"/>
      <c r="B137" s="76"/>
      <c r="C137" s="70"/>
      <c r="D137" s="70"/>
      <c r="E137" s="73"/>
      <c r="F137" s="47" t="s">
        <v>9</v>
      </c>
      <c r="G137" s="8">
        <v>0</v>
      </c>
      <c r="H137" s="8">
        <v>0</v>
      </c>
      <c r="I137" s="8" t="s">
        <v>28</v>
      </c>
      <c r="J137" s="22"/>
      <c r="K137" s="18"/>
    </row>
    <row r="138" spans="1:11" s="23" customFormat="1" ht="25.5" customHeight="1" x14ac:dyDescent="0.25">
      <c r="A138" s="65"/>
      <c r="B138" s="76"/>
      <c r="C138" s="70"/>
      <c r="D138" s="70"/>
      <c r="E138" s="73"/>
      <c r="F138" s="47" t="s">
        <v>10</v>
      </c>
      <c r="G138" s="8">
        <v>0</v>
      </c>
      <c r="H138" s="8">
        <v>0</v>
      </c>
      <c r="I138" s="8" t="s">
        <v>28</v>
      </c>
      <c r="J138" s="24"/>
      <c r="K138" s="18"/>
    </row>
    <row r="139" spans="1:11" s="23" customFormat="1" ht="25.5" x14ac:dyDescent="0.25">
      <c r="A139" s="65"/>
      <c r="B139" s="77"/>
      <c r="C139" s="71"/>
      <c r="D139" s="71"/>
      <c r="E139" s="74"/>
      <c r="F139" s="47" t="s">
        <v>11</v>
      </c>
      <c r="G139" s="8">
        <v>15942.2</v>
      </c>
      <c r="H139" s="8">
        <v>8101.7</v>
      </c>
      <c r="I139" s="8">
        <f t="shared" si="15"/>
        <v>50.819209393935594</v>
      </c>
      <c r="J139" s="22"/>
      <c r="K139" s="18"/>
    </row>
    <row r="140" spans="1:11" s="23" customFormat="1" ht="16.5" customHeight="1" x14ac:dyDescent="0.25">
      <c r="A140" s="65" t="s">
        <v>39</v>
      </c>
      <c r="B140" s="75" t="s">
        <v>80</v>
      </c>
      <c r="C140" s="69" t="s">
        <v>81</v>
      </c>
      <c r="D140" s="69">
        <v>2023</v>
      </c>
      <c r="E140" s="72">
        <v>2023</v>
      </c>
      <c r="F140" s="47" t="s">
        <v>7</v>
      </c>
      <c r="G140" s="8">
        <f>G141+G142+G143+G144</f>
        <v>0</v>
      </c>
      <c r="H140" s="8">
        <f>H141+H142+H143+H144</f>
        <v>1285.5999999999999</v>
      </c>
      <c r="I140" s="8" t="s">
        <v>28</v>
      </c>
      <c r="J140" s="22"/>
      <c r="K140" s="18"/>
    </row>
    <row r="141" spans="1:11" s="23" customFormat="1" x14ac:dyDescent="0.25">
      <c r="A141" s="65"/>
      <c r="B141" s="76"/>
      <c r="C141" s="70"/>
      <c r="D141" s="70"/>
      <c r="E141" s="73"/>
      <c r="F141" s="47" t="s">
        <v>8</v>
      </c>
      <c r="G141" s="8">
        <v>0</v>
      </c>
      <c r="H141" s="8">
        <v>0</v>
      </c>
      <c r="I141" s="8" t="s">
        <v>28</v>
      </c>
      <c r="K141" s="18"/>
    </row>
    <row r="142" spans="1:11" s="23" customFormat="1" ht="25.5" x14ac:dyDescent="0.25">
      <c r="A142" s="65"/>
      <c r="B142" s="76"/>
      <c r="C142" s="70"/>
      <c r="D142" s="70"/>
      <c r="E142" s="73"/>
      <c r="F142" s="47" t="s">
        <v>9</v>
      </c>
      <c r="G142" s="8">
        <v>0</v>
      </c>
      <c r="H142" s="8">
        <v>1208.5</v>
      </c>
      <c r="I142" s="8" t="s">
        <v>28</v>
      </c>
      <c r="K142" s="18"/>
    </row>
    <row r="143" spans="1:11" s="23" customFormat="1" x14ac:dyDescent="0.25">
      <c r="A143" s="65"/>
      <c r="B143" s="76"/>
      <c r="C143" s="70"/>
      <c r="D143" s="70"/>
      <c r="E143" s="73"/>
      <c r="F143" s="47" t="s">
        <v>10</v>
      </c>
      <c r="G143" s="8">
        <v>0</v>
      </c>
      <c r="H143" s="8">
        <v>0</v>
      </c>
      <c r="I143" s="8" t="s">
        <v>28</v>
      </c>
      <c r="K143" s="18"/>
    </row>
    <row r="144" spans="1:11" s="23" customFormat="1" ht="25.5" x14ac:dyDescent="0.25">
      <c r="A144" s="65"/>
      <c r="B144" s="77"/>
      <c r="C144" s="71"/>
      <c r="D144" s="71"/>
      <c r="E144" s="74"/>
      <c r="F144" s="47" t="s">
        <v>11</v>
      </c>
      <c r="G144" s="8">
        <v>0</v>
      </c>
      <c r="H144" s="8">
        <v>77.099999999999994</v>
      </c>
      <c r="I144" s="8" t="s">
        <v>28</v>
      </c>
      <c r="K144" s="18"/>
    </row>
    <row r="145" spans="1:11" s="23" customFormat="1" ht="16.5" customHeight="1" x14ac:dyDescent="0.25">
      <c r="A145" s="65" t="s">
        <v>41</v>
      </c>
      <c r="B145" s="188" t="s">
        <v>257</v>
      </c>
      <c r="C145" s="69" t="s">
        <v>81</v>
      </c>
      <c r="D145" s="69">
        <v>2023</v>
      </c>
      <c r="E145" s="72">
        <v>2023</v>
      </c>
      <c r="F145" s="38" t="s">
        <v>7</v>
      </c>
      <c r="G145" s="8">
        <f>G146+G147+G148+G149</f>
        <v>4.5</v>
      </c>
      <c r="H145" s="8">
        <f>H146+H147+H149</f>
        <v>0</v>
      </c>
      <c r="I145" s="8">
        <f t="shared" si="15"/>
        <v>0</v>
      </c>
      <c r="J145" s="22"/>
      <c r="K145" s="18"/>
    </row>
    <row r="146" spans="1:11" s="23" customFormat="1" ht="16.5" x14ac:dyDescent="0.25">
      <c r="A146" s="65"/>
      <c r="B146" s="189"/>
      <c r="C146" s="70"/>
      <c r="D146" s="70"/>
      <c r="E146" s="73"/>
      <c r="F146" s="38" t="s">
        <v>8</v>
      </c>
      <c r="G146" s="8">
        <v>0</v>
      </c>
      <c r="H146" s="8">
        <v>0</v>
      </c>
      <c r="I146" s="8" t="s">
        <v>28</v>
      </c>
      <c r="J146" s="22"/>
      <c r="K146" s="18"/>
    </row>
    <row r="147" spans="1:11" s="23" customFormat="1" ht="25.5" x14ac:dyDescent="0.25">
      <c r="A147" s="65"/>
      <c r="B147" s="189"/>
      <c r="C147" s="70"/>
      <c r="D147" s="70"/>
      <c r="E147" s="73"/>
      <c r="F147" s="38" t="s">
        <v>9</v>
      </c>
      <c r="G147" s="8">
        <v>0</v>
      </c>
      <c r="H147" s="8">
        <v>0</v>
      </c>
      <c r="I147" s="8" t="s">
        <v>28</v>
      </c>
      <c r="J147" s="22"/>
      <c r="K147" s="18"/>
    </row>
    <row r="148" spans="1:11" s="23" customFormat="1" ht="16.5" x14ac:dyDescent="0.25">
      <c r="A148" s="65"/>
      <c r="B148" s="189"/>
      <c r="C148" s="70"/>
      <c r="D148" s="70"/>
      <c r="E148" s="73"/>
      <c r="F148" s="38" t="s">
        <v>10</v>
      </c>
      <c r="G148" s="8">
        <v>0</v>
      </c>
      <c r="H148" s="8">
        <v>0</v>
      </c>
      <c r="I148" s="8" t="s">
        <v>28</v>
      </c>
      <c r="J148" s="22"/>
      <c r="K148" s="18"/>
    </row>
    <row r="149" spans="1:11" s="23" customFormat="1" ht="25.5" x14ac:dyDescent="0.25">
      <c r="A149" s="65"/>
      <c r="B149" s="190"/>
      <c r="C149" s="71"/>
      <c r="D149" s="71"/>
      <c r="E149" s="74"/>
      <c r="F149" s="38" t="s">
        <v>11</v>
      </c>
      <c r="G149" s="8">
        <v>4.5</v>
      </c>
      <c r="H149" s="8">
        <v>0</v>
      </c>
      <c r="I149" s="8">
        <f t="shared" ref="I149" si="26">H149/G149*100</f>
        <v>0</v>
      </c>
      <c r="J149" s="22"/>
      <c r="K149" s="18"/>
    </row>
    <row r="150" spans="1:11" s="23" customFormat="1" ht="16.5" customHeight="1" x14ac:dyDescent="0.25">
      <c r="A150" s="65" t="s">
        <v>43</v>
      </c>
      <c r="B150" s="66" t="s">
        <v>303</v>
      </c>
      <c r="C150" s="69" t="s">
        <v>81</v>
      </c>
      <c r="D150" s="69">
        <v>2023</v>
      </c>
      <c r="E150" s="72">
        <v>2023</v>
      </c>
      <c r="F150" s="38" t="s">
        <v>7</v>
      </c>
      <c r="G150" s="8">
        <f>G151+G152+G153+G154</f>
        <v>0</v>
      </c>
      <c r="H150" s="8">
        <f>H151+H152+H154</f>
        <v>0</v>
      </c>
      <c r="I150" s="8" t="s">
        <v>28</v>
      </c>
      <c r="J150" s="22"/>
      <c r="K150" s="18"/>
    </row>
    <row r="151" spans="1:11" s="23" customFormat="1" ht="16.5" x14ac:dyDescent="0.25">
      <c r="A151" s="65"/>
      <c r="B151" s="67"/>
      <c r="C151" s="70"/>
      <c r="D151" s="70"/>
      <c r="E151" s="73"/>
      <c r="F151" s="38" t="s">
        <v>8</v>
      </c>
      <c r="G151" s="8">
        <v>0</v>
      </c>
      <c r="H151" s="8">
        <v>0</v>
      </c>
      <c r="I151" s="8" t="s">
        <v>28</v>
      </c>
      <c r="J151" s="22"/>
      <c r="K151" s="18"/>
    </row>
    <row r="152" spans="1:11" s="23" customFormat="1" ht="25.5" x14ac:dyDescent="0.25">
      <c r="A152" s="65"/>
      <c r="B152" s="67"/>
      <c r="C152" s="70"/>
      <c r="D152" s="70"/>
      <c r="E152" s="73"/>
      <c r="F152" s="38" t="s">
        <v>9</v>
      </c>
      <c r="G152" s="8">
        <v>0</v>
      </c>
      <c r="H152" s="8">
        <v>0</v>
      </c>
      <c r="I152" s="8" t="s">
        <v>28</v>
      </c>
      <c r="J152" s="22"/>
      <c r="K152" s="18"/>
    </row>
    <row r="153" spans="1:11" s="23" customFormat="1" ht="16.5" x14ac:dyDescent="0.25">
      <c r="A153" s="65"/>
      <c r="B153" s="67"/>
      <c r="C153" s="70"/>
      <c r="D153" s="70"/>
      <c r="E153" s="73"/>
      <c r="F153" s="38" t="s">
        <v>10</v>
      </c>
      <c r="G153" s="8">
        <v>0</v>
      </c>
      <c r="H153" s="8">
        <v>0</v>
      </c>
      <c r="I153" s="8" t="s">
        <v>28</v>
      </c>
      <c r="J153" s="22"/>
      <c r="K153" s="18"/>
    </row>
    <row r="154" spans="1:11" s="23" customFormat="1" ht="25.5" x14ac:dyDescent="0.25">
      <c r="A154" s="65"/>
      <c r="B154" s="68"/>
      <c r="C154" s="71"/>
      <c r="D154" s="71"/>
      <c r="E154" s="74"/>
      <c r="F154" s="38" t="s">
        <v>11</v>
      </c>
      <c r="G154" s="8">
        <v>0</v>
      </c>
      <c r="H154" s="8">
        <v>0</v>
      </c>
      <c r="I154" s="8" t="s">
        <v>28</v>
      </c>
      <c r="J154" s="22"/>
      <c r="K154" s="18"/>
    </row>
    <row r="155" spans="1:11" s="23" customFormat="1" ht="15" customHeight="1" x14ac:dyDescent="0.25">
      <c r="A155" s="65" t="s">
        <v>83</v>
      </c>
      <c r="B155" s="179" t="s">
        <v>82</v>
      </c>
      <c r="C155" s="180"/>
      <c r="D155" s="180"/>
      <c r="E155" s="181"/>
      <c r="F155" s="38" t="s">
        <v>7</v>
      </c>
      <c r="G155" s="8">
        <f t="shared" ref="G155:H155" si="27">G160+G165+G170</f>
        <v>9051.3000000000011</v>
      </c>
      <c r="H155" s="8">
        <f t="shared" si="27"/>
        <v>5746.7</v>
      </c>
      <c r="I155" s="8">
        <f>H155/G155*100</f>
        <v>63.490327356291353</v>
      </c>
      <c r="K155" s="18"/>
    </row>
    <row r="156" spans="1:11" s="23" customFormat="1" x14ac:dyDescent="0.25">
      <c r="A156" s="65"/>
      <c r="B156" s="182"/>
      <c r="C156" s="183"/>
      <c r="D156" s="183"/>
      <c r="E156" s="184"/>
      <c r="F156" s="38" t="s">
        <v>8</v>
      </c>
      <c r="G156" s="8">
        <f t="shared" ref="G156:H156" si="28">G161+G166+G171</f>
        <v>0</v>
      </c>
      <c r="H156" s="8">
        <f t="shared" si="28"/>
        <v>0</v>
      </c>
      <c r="I156" s="8" t="s">
        <v>28</v>
      </c>
      <c r="K156" s="18"/>
    </row>
    <row r="157" spans="1:11" s="23" customFormat="1" ht="25.5" x14ac:dyDescent="0.25">
      <c r="A157" s="65"/>
      <c r="B157" s="182"/>
      <c r="C157" s="183"/>
      <c r="D157" s="183"/>
      <c r="E157" s="184"/>
      <c r="F157" s="38" t="s">
        <v>9</v>
      </c>
      <c r="G157" s="8">
        <f t="shared" ref="G157:H157" si="29">G162+G167+G172</f>
        <v>0</v>
      </c>
      <c r="H157" s="8">
        <f t="shared" si="29"/>
        <v>333.7</v>
      </c>
      <c r="I157" s="8" t="s">
        <v>28</v>
      </c>
      <c r="K157" s="18"/>
    </row>
    <row r="158" spans="1:11" s="23" customFormat="1" x14ac:dyDescent="0.25">
      <c r="A158" s="65"/>
      <c r="B158" s="182"/>
      <c r="C158" s="183"/>
      <c r="D158" s="183"/>
      <c r="E158" s="184"/>
      <c r="F158" s="38" t="s">
        <v>10</v>
      </c>
      <c r="G158" s="8">
        <f t="shared" ref="G158:H158" si="30">G163+G168+G173</f>
        <v>0</v>
      </c>
      <c r="H158" s="8">
        <f t="shared" si="30"/>
        <v>0</v>
      </c>
      <c r="I158" s="8" t="s">
        <v>28</v>
      </c>
      <c r="K158" s="18"/>
    </row>
    <row r="159" spans="1:11" s="23" customFormat="1" ht="25.5" x14ac:dyDescent="0.25">
      <c r="A159" s="65"/>
      <c r="B159" s="185"/>
      <c r="C159" s="186"/>
      <c r="D159" s="186"/>
      <c r="E159" s="187"/>
      <c r="F159" s="38" t="s">
        <v>11</v>
      </c>
      <c r="G159" s="8">
        <f>G164+G169+G174</f>
        <v>9051.3000000000011</v>
      </c>
      <c r="H159" s="8">
        <f>H164+H169+H174</f>
        <v>5413</v>
      </c>
      <c r="I159" s="8">
        <f t="shared" ref="I159:I170" si="31">H159/G159*100</f>
        <v>59.803564128909649</v>
      </c>
      <c r="K159" s="18"/>
    </row>
    <row r="160" spans="1:11" s="23" customFormat="1" ht="15" customHeight="1" x14ac:dyDescent="0.25">
      <c r="A160" s="65" t="s">
        <v>46</v>
      </c>
      <c r="B160" s="75" t="s">
        <v>84</v>
      </c>
      <c r="C160" s="69" t="s">
        <v>144</v>
      </c>
      <c r="D160" s="69">
        <v>2023</v>
      </c>
      <c r="E160" s="72">
        <v>2023</v>
      </c>
      <c r="F160" s="38" t="s">
        <v>7</v>
      </c>
      <c r="G160" s="8">
        <f>G163+G164+G162+G161</f>
        <v>9037.7000000000007</v>
      </c>
      <c r="H160" s="8">
        <f>H163+H164+H162+H161</f>
        <v>5746.7</v>
      </c>
      <c r="I160" s="8">
        <f t="shared" si="31"/>
        <v>63.585868085906803</v>
      </c>
      <c r="K160" s="18"/>
    </row>
    <row r="161" spans="1:11" s="23" customFormat="1" x14ac:dyDescent="0.25">
      <c r="A161" s="65"/>
      <c r="B161" s="76"/>
      <c r="C161" s="70"/>
      <c r="D161" s="70"/>
      <c r="E161" s="73"/>
      <c r="F161" s="38" t="s">
        <v>8</v>
      </c>
      <c r="G161" s="8">
        <v>0</v>
      </c>
      <c r="H161" s="8">
        <v>0</v>
      </c>
      <c r="I161" s="8" t="s">
        <v>28</v>
      </c>
      <c r="K161" s="18"/>
    </row>
    <row r="162" spans="1:11" s="23" customFormat="1" ht="25.5" x14ac:dyDescent="0.25">
      <c r="A162" s="65"/>
      <c r="B162" s="76"/>
      <c r="C162" s="70"/>
      <c r="D162" s="70"/>
      <c r="E162" s="73"/>
      <c r="F162" s="38" t="s">
        <v>9</v>
      </c>
      <c r="G162" s="8">
        <v>0</v>
      </c>
      <c r="H162" s="8">
        <v>333.7</v>
      </c>
      <c r="I162" s="8" t="s">
        <v>28</v>
      </c>
      <c r="K162" s="18"/>
    </row>
    <row r="163" spans="1:11" s="23" customFormat="1" x14ac:dyDescent="0.25">
      <c r="A163" s="65"/>
      <c r="B163" s="76"/>
      <c r="C163" s="70"/>
      <c r="D163" s="70"/>
      <c r="E163" s="73"/>
      <c r="F163" s="38" t="s">
        <v>10</v>
      </c>
      <c r="G163" s="8">
        <v>0</v>
      </c>
      <c r="H163" s="8">
        <v>0</v>
      </c>
      <c r="I163" s="8" t="s">
        <v>28</v>
      </c>
      <c r="K163" s="18"/>
    </row>
    <row r="164" spans="1:11" s="23" customFormat="1" ht="25.5" x14ac:dyDescent="0.25">
      <c r="A164" s="65"/>
      <c r="B164" s="77"/>
      <c r="C164" s="71"/>
      <c r="D164" s="71"/>
      <c r="E164" s="74"/>
      <c r="F164" s="38" t="s">
        <v>11</v>
      </c>
      <c r="G164" s="8">
        <v>9037.7000000000007</v>
      </c>
      <c r="H164" s="8">
        <v>5413</v>
      </c>
      <c r="I164" s="8">
        <f t="shared" si="31"/>
        <v>59.893556989056954</v>
      </c>
      <c r="K164" s="18"/>
    </row>
    <row r="165" spans="1:11" s="23" customFormat="1" ht="15" customHeight="1" x14ac:dyDescent="0.25">
      <c r="A165" s="65" t="s">
        <v>48</v>
      </c>
      <c r="B165" s="75" t="s">
        <v>85</v>
      </c>
      <c r="C165" s="69" t="s">
        <v>144</v>
      </c>
      <c r="D165" s="69">
        <v>2023</v>
      </c>
      <c r="E165" s="72">
        <v>2023</v>
      </c>
      <c r="F165" s="38" t="s">
        <v>7</v>
      </c>
      <c r="G165" s="8">
        <f>G169+G166+G167+G168</f>
        <v>7.5</v>
      </c>
      <c r="H165" s="8">
        <f>H169+H166+H167+H168</f>
        <v>0</v>
      </c>
      <c r="I165" s="8">
        <f t="shared" si="31"/>
        <v>0</v>
      </c>
      <c r="K165" s="18"/>
    </row>
    <row r="166" spans="1:11" s="23" customFormat="1" x14ac:dyDescent="0.25">
      <c r="A166" s="65"/>
      <c r="B166" s="76"/>
      <c r="C166" s="70"/>
      <c r="D166" s="70"/>
      <c r="E166" s="73"/>
      <c r="F166" s="38" t="s">
        <v>8</v>
      </c>
      <c r="G166" s="8">
        <v>0</v>
      </c>
      <c r="H166" s="8">
        <v>0</v>
      </c>
      <c r="I166" s="8" t="s">
        <v>28</v>
      </c>
      <c r="K166" s="18"/>
    </row>
    <row r="167" spans="1:11" s="23" customFormat="1" ht="25.5" x14ac:dyDescent="0.25">
      <c r="A167" s="65"/>
      <c r="B167" s="76"/>
      <c r="C167" s="70"/>
      <c r="D167" s="70"/>
      <c r="E167" s="73"/>
      <c r="F167" s="38" t="s">
        <v>9</v>
      </c>
      <c r="G167" s="8">
        <v>0</v>
      </c>
      <c r="H167" s="8">
        <v>0</v>
      </c>
      <c r="I167" s="8" t="s">
        <v>28</v>
      </c>
      <c r="K167" s="18"/>
    </row>
    <row r="168" spans="1:11" s="23" customFormat="1" x14ac:dyDescent="0.25">
      <c r="A168" s="65"/>
      <c r="B168" s="76"/>
      <c r="C168" s="70"/>
      <c r="D168" s="70"/>
      <c r="E168" s="73"/>
      <c r="F168" s="38" t="s">
        <v>10</v>
      </c>
      <c r="G168" s="8">
        <v>0</v>
      </c>
      <c r="H168" s="8">
        <v>0</v>
      </c>
      <c r="I168" s="8" t="s">
        <v>28</v>
      </c>
      <c r="K168" s="18"/>
    </row>
    <row r="169" spans="1:11" s="23" customFormat="1" ht="25.5" x14ac:dyDescent="0.25">
      <c r="A169" s="65"/>
      <c r="B169" s="77"/>
      <c r="C169" s="71"/>
      <c r="D169" s="71"/>
      <c r="E169" s="74"/>
      <c r="F169" s="38" t="s">
        <v>11</v>
      </c>
      <c r="G169" s="8">
        <v>7.5</v>
      </c>
      <c r="H169" s="8">
        <v>0</v>
      </c>
      <c r="I169" s="8">
        <f t="shared" si="31"/>
        <v>0</v>
      </c>
      <c r="K169" s="18"/>
    </row>
    <row r="170" spans="1:11" s="23" customFormat="1" ht="16.5" customHeight="1" x14ac:dyDescent="0.25">
      <c r="A170" s="65" t="s">
        <v>170</v>
      </c>
      <c r="B170" s="188" t="s">
        <v>258</v>
      </c>
      <c r="C170" s="69" t="s">
        <v>144</v>
      </c>
      <c r="D170" s="69">
        <v>2023</v>
      </c>
      <c r="E170" s="72">
        <v>2023</v>
      </c>
      <c r="F170" s="38" t="s">
        <v>7</v>
      </c>
      <c r="G170" s="8">
        <f>G171+G172+G173+G174</f>
        <v>6.1</v>
      </c>
      <c r="H170" s="8">
        <f>H171+H172+H174</f>
        <v>0</v>
      </c>
      <c r="I170" s="8">
        <f t="shared" si="31"/>
        <v>0</v>
      </c>
      <c r="J170" s="22"/>
      <c r="K170" s="18"/>
    </row>
    <row r="171" spans="1:11" s="23" customFormat="1" ht="16.5" x14ac:dyDescent="0.25">
      <c r="A171" s="65"/>
      <c r="B171" s="189"/>
      <c r="C171" s="70"/>
      <c r="D171" s="70"/>
      <c r="E171" s="73"/>
      <c r="F171" s="38" t="s">
        <v>8</v>
      </c>
      <c r="G171" s="8">
        <v>0</v>
      </c>
      <c r="H171" s="8">
        <v>0</v>
      </c>
      <c r="I171" s="8" t="s">
        <v>28</v>
      </c>
      <c r="J171" s="22"/>
      <c r="K171" s="18"/>
    </row>
    <row r="172" spans="1:11" s="23" customFormat="1" ht="25.5" x14ac:dyDescent="0.25">
      <c r="A172" s="65"/>
      <c r="B172" s="189"/>
      <c r="C172" s="70"/>
      <c r="D172" s="70"/>
      <c r="E172" s="73"/>
      <c r="F172" s="38" t="s">
        <v>9</v>
      </c>
      <c r="G172" s="8">
        <v>0</v>
      </c>
      <c r="H172" s="8">
        <v>0</v>
      </c>
      <c r="I172" s="8" t="s">
        <v>28</v>
      </c>
      <c r="J172" s="22"/>
      <c r="K172" s="18"/>
    </row>
    <row r="173" spans="1:11" s="23" customFormat="1" ht="16.5" x14ac:dyDescent="0.25">
      <c r="A173" s="65"/>
      <c r="B173" s="189"/>
      <c r="C173" s="70"/>
      <c r="D173" s="70"/>
      <c r="E173" s="73"/>
      <c r="F173" s="38" t="s">
        <v>10</v>
      </c>
      <c r="G173" s="8">
        <v>0</v>
      </c>
      <c r="H173" s="8">
        <v>0</v>
      </c>
      <c r="I173" s="8" t="s">
        <v>28</v>
      </c>
      <c r="J173" s="22"/>
      <c r="K173" s="18"/>
    </row>
    <row r="174" spans="1:11" s="23" customFormat="1" ht="25.5" x14ac:dyDescent="0.25">
      <c r="A174" s="65"/>
      <c r="B174" s="190"/>
      <c r="C174" s="71"/>
      <c r="D174" s="71"/>
      <c r="E174" s="74"/>
      <c r="F174" s="38" t="s">
        <v>11</v>
      </c>
      <c r="G174" s="8">
        <v>6.1</v>
      </c>
      <c r="H174" s="8">
        <v>0</v>
      </c>
      <c r="I174" s="8">
        <f t="shared" ref="I174" si="32">H174/G174*100</f>
        <v>0</v>
      </c>
      <c r="J174" s="22"/>
      <c r="K174" s="18"/>
    </row>
    <row r="175" spans="1:11" s="23" customFormat="1" ht="15" customHeight="1" x14ac:dyDescent="0.25">
      <c r="A175" s="65" t="s">
        <v>86</v>
      </c>
      <c r="B175" s="179" t="s">
        <v>145</v>
      </c>
      <c r="C175" s="180"/>
      <c r="D175" s="180"/>
      <c r="E175" s="181"/>
      <c r="F175" s="38" t="s">
        <v>7</v>
      </c>
      <c r="G175" s="8">
        <f t="shared" ref="G175:H175" si="33">G180+G185+G190+G195</f>
        <v>7314.1</v>
      </c>
      <c r="H175" s="8">
        <f t="shared" si="33"/>
        <v>3707.3</v>
      </c>
      <c r="I175" s="8">
        <f>(H175/G175)*100</f>
        <v>50.687029162849839</v>
      </c>
      <c r="K175" s="18"/>
    </row>
    <row r="176" spans="1:11" s="23" customFormat="1" x14ac:dyDescent="0.25">
      <c r="A176" s="65"/>
      <c r="B176" s="182"/>
      <c r="C176" s="183"/>
      <c r="D176" s="183"/>
      <c r="E176" s="184"/>
      <c r="F176" s="38" t="s">
        <v>8</v>
      </c>
      <c r="G176" s="8">
        <f t="shared" ref="G176:H176" si="34">G181+G186+G191+G196</f>
        <v>0</v>
      </c>
      <c r="H176" s="8">
        <f t="shared" si="34"/>
        <v>0</v>
      </c>
      <c r="I176" s="8" t="s">
        <v>28</v>
      </c>
      <c r="K176" s="18"/>
    </row>
    <row r="177" spans="1:11" s="23" customFormat="1" ht="25.5" x14ac:dyDescent="0.25">
      <c r="A177" s="65"/>
      <c r="B177" s="182"/>
      <c r="C177" s="183"/>
      <c r="D177" s="183"/>
      <c r="E177" s="184"/>
      <c r="F177" s="38" t="s">
        <v>9</v>
      </c>
      <c r="G177" s="8">
        <f t="shared" ref="G177:H177" si="35">G182+G187+G192+G197</f>
        <v>0</v>
      </c>
      <c r="H177" s="8">
        <f t="shared" si="35"/>
        <v>0</v>
      </c>
      <c r="I177" s="8" t="s">
        <v>28</v>
      </c>
      <c r="K177" s="18"/>
    </row>
    <row r="178" spans="1:11" s="23" customFormat="1" x14ac:dyDescent="0.25">
      <c r="A178" s="65"/>
      <c r="B178" s="182"/>
      <c r="C178" s="183"/>
      <c r="D178" s="183"/>
      <c r="E178" s="184"/>
      <c r="F178" s="38" t="s">
        <v>10</v>
      </c>
      <c r="G178" s="8">
        <f t="shared" ref="G178:H178" si="36">G183+G188+G193+G198</f>
        <v>0</v>
      </c>
      <c r="H178" s="8">
        <f t="shared" si="36"/>
        <v>0</v>
      </c>
      <c r="I178" s="8" t="s">
        <v>28</v>
      </c>
      <c r="K178" s="18"/>
    </row>
    <row r="179" spans="1:11" s="23" customFormat="1" ht="25.5" x14ac:dyDescent="0.25">
      <c r="A179" s="65"/>
      <c r="B179" s="185"/>
      <c r="C179" s="186"/>
      <c r="D179" s="186"/>
      <c r="E179" s="187"/>
      <c r="F179" s="38" t="s">
        <v>11</v>
      </c>
      <c r="G179" s="8">
        <f>G184+G189+G194+G199</f>
        <v>7314.1</v>
      </c>
      <c r="H179" s="8">
        <f>H184+H189+H194+H199</f>
        <v>3707.3</v>
      </c>
      <c r="I179" s="8">
        <f t="shared" ref="I179:I184" si="37">(H179/G179)*100</f>
        <v>50.687029162849839</v>
      </c>
      <c r="K179" s="18"/>
    </row>
    <row r="180" spans="1:11" s="23" customFormat="1" ht="15" customHeight="1" x14ac:dyDescent="0.25">
      <c r="A180" s="65" t="s">
        <v>51</v>
      </c>
      <c r="B180" s="75" t="s">
        <v>146</v>
      </c>
      <c r="C180" s="69" t="s">
        <v>76</v>
      </c>
      <c r="D180" s="69">
        <v>2023</v>
      </c>
      <c r="E180" s="72">
        <v>2023</v>
      </c>
      <c r="F180" s="38" t="s">
        <v>7</v>
      </c>
      <c r="G180" s="8">
        <f>G181+G182+G183+G184</f>
        <v>7289.1</v>
      </c>
      <c r="H180" s="8">
        <f>H181+H182+H183+H184</f>
        <v>3707.3</v>
      </c>
      <c r="I180" s="8">
        <f t="shared" si="37"/>
        <v>50.860874456380081</v>
      </c>
      <c r="K180" s="18"/>
    </row>
    <row r="181" spans="1:11" s="23" customFormat="1" x14ac:dyDescent="0.25">
      <c r="A181" s="65"/>
      <c r="B181" s="76"/>
      <c r="C181" s="70"/>
      <c r="D181" s="70"/>
      <c r="E181" s="73"/>
      <c r="F181" s="38" t="s">
        <v>8</v>
      </c>
      <c r="G181" s="8">
        <v>0</v>
      </c>
      <c r="H181" s="8">
        <v>0</v>
      </c>
      <c r="I181" s="8" t="s">
        <v>28</v>
      </c>
      <c r="K181" s="18"/>
    </row>
    <row r="182" spans="1:11" s="23" customFormat="1" ht="25.5" x14ac:dyDescent="0.25">
      <c r="A182" s="65"/>
      <c r="B182" s="76"/>
      <c r="C182" s="70"/>
      <c r="D182" s="70"/>
      <c r="E182" s="73"/>
      <c r="F182" s="38" t="s">
        <v>9</v>
      </c>
      <c r="G182" s="8">
        <v>0</v>
      </c>
      <c r="H182" s="8">
        <v>0</v>
      </c>
      <c r="I182" s="8" t="s">
        <v>28</v>
      </c>
      <c r="K182" s="18"/>
    </row>
    <row r="183" spans="1:11" s="23" customFormat="1" x14ac:dyDescent="0.25">
      <c r="A183" s="65"/>
      <c r="B183" s="76"/>
      <c r="C183" s="70"/>
      <c r="D183" s="70"/>
      <c r="E183" s="73"/>
      <c r="F183" s="38" t="s">
        <v>10</v>
      </c>
      <c r="G183" s="8">
        <v>0</v>
      </c>
      <c r="H183" s="8">
        <v>0</v>
      </c>
      <c r="I183" s="8" t="s">
        <v>28</v>
      </c>
      <c r="K183" s="18"/>
    </row>
    <row r="184" spans="1:11" s="23" customFormat="1" ht="25.5" x14ac:dyDescent="0.25">
      <c r="A184" s="65"/>
      <c r="B184" s="77"/>
      <c r="C184" s="71"/>
      <c r="D184" s="71"/>
      <c r="E184" s="74"/>
      <c r="F184" s="38" t="s">
        <v>11</v>
      </c>
      <c r="G184" s="8">
        <v>7289.1</v>
      </c>
      <c r="H184" s="8">
        <v>3707.3</v>
      </c>
      <c r="I184" s="8">
        <f t="shared" si="37"/>
        <v>50.860874456380081</v>
      </c>
      <c r="K184" s="18"/>
    </row>
    <row r="185" spans="1:11" s="23" customFormat="1" ht="15" customHeight="1" x14ac:dyDescent="0.25">
      <c r="A185" s="65" t="s">
        <v>53</v>
      </c>
      <c r="B185" s="75" t="s">
        <v>87</v>
      </c>
      <c r="C185" s="69" t="s">
        <v>76</v>
      </c>
      <c r="D185" s="69">
        <v>2023</v>
      </c>
      <c r="E185" s="72">
        <v>2023</v>
      </c>
      <c r="F185" s="38" t="s">
        <v>7</v>
      </c>
      <c r="G185" s="8">
        <f>G186+G187+G188+G189</f>
        <v>0</v>
      </c>
      <c r="H185" s="8">
        <f>H186+H187+H188+H189</f>
        <v>0</v>
      </c>
      <c r="I185" s="8" t="s">
        <v>28</v>
      </c>
      <c r="K185" s="18"/>
    </row>
    <row r="186" spans="1:11" s="23" customFormat="1" x14ac:dyDescent="0.25">
      <c r="A186" s="65"/>
      <c r="B186" s="76"/>
      <c r="C186" s="70"/>
      <c r="D186" s="70"/>
      <c r="E186" s="73"/>
      <c r="F186" s="38" t="s">
        <v>8</v>
      </c>
      <c r="G186" s="8">
        <v>0</v>
      </c>
      <c r="H186" s="8">
        <v>0</v>
      </c>
      <c r="I186" s="8" t="s">
        <v>28</v>
      </c>
      <c r="K186" s="18"/>
    </row>
    <row r="187" spans="1:11" s="23" customFormat="1" ht="25.5" x14ac:dyDescent="0.25">
      <c r="A187" s="65"/>
      <c r="B187" s="76"/>
      <c r="C187" s="70"/>
      <c r="D187" s="70"/>
      <c r="E187" s="73"/>
      <c r="F187" s="38" t="s">
        <v>9</v>
      </c>
      <c r="G187" s="8">
        <v>0</v>
      </c>
      <c r="H187" s="8">
        <v>0</v>
      </c>
      <c r="I187" s="8" t="s">
        <v>28</v>
      </c>
      <c r="K187" s="18"/>
    </row>
    <row r="188" spans="1:11" s="23" customFormat="1" x14ac:dyDescent="0.25">
      <c r="A188" s="65"/>
      <c r="B188" s="76"/>
      <c r="C188" s="70"/>
      <c r="D188" s="70"/>
      <c r="E188" s="73"/>
      <c r="F188" s="38" t="s">
        <v>10</v>
      </c>
      <c r="G188" s="8">
        <v>0</v>
      </c>
      <c r="H188" s="8">
        <v>0</v>
      </c>
      <c r="I188" s="8" t="s">
        <v>28</v>
      </c>
      <c r="K188" s="18"/>
    </row>
    <row r="189" spans="1:11" s="23" customFormat="1" ht="25.5" x14ac:dyDescent="0.25">
      <c r="A189" s="65"/>
      <c r="B189" s="77"/>
      <c r="C189" s="71"/>
      <c r="D189" s="71"/>
      <c r="E189" s="74"/>
      <c r="F189" s="38" t="s">
        <v>11</v>
      </c>
      <c r="G189" s="8">
        <v>0</v>
      </c>
      <c r="H189" s="8">
        <v>0</v>
      </c>
      <c r="I189" s="8" t="s">
        <v>28</v>
      </c>
      <c r="K189" s="18"/>
    </row>
    <row r="190" spans="1:11" s="23" customFormat="1" ht="15" customHeight="1" x14ac:dyDescent="0.25">
      <c r="A190" s="65" t="s">
        <v>235</v>
      </c>
      <c r="B190" s="75" t="s">
        <v>259</v>
      </c>
      <c r="C190" s="69" t="s">
        <v>76</v>
      </c>
      <c r="D190" s="69">
        <v>2023</v>
      </c>
      <c r="E190" s="72">
        <v>2023</v>
      </c>
      <c r="F190" s="38" t="s">
        <v>7</v>
      </c>
      <c r="G190" s="8">
        <f>G191+G192+G193+G194</f>
        <v>12.5</v>
      </c>
      <c r="H190" s="8">
        <f>H191+H192+H193+H194</f>
        <v>0</v>
      </c>
      <c r="I190" s="8">
        <f t="shared" ref="I190" si="38">(H190/G190)*100</f>
        <v>0</v>
      </c>
      <c r="K190" s="18"/>
    </row>
    <row r="191" spans="1:11" s="23" customFormat="1" x14ac:dyDescent="0.25">
      <c r="A191" s="65"/>
      <c r="B191" s="76"/>
      <c r="C191" s="70"/>
      <c r="D191" s="70"/>
      <c r="E191" s="73"/>
      <c r="F191" s="38" t="s">
        <v>8</v>
      </c>
      <c r="G191" s="8">
        <v>0</v>
      </c>
      <c r="H191" s="8">
        <v>0</v>
      </c>
      <c r="I191" s="8" t="s">
        <v>28</v>
      </c>
      <c r="K191" s="18"/>
    </row>
    <row r="192" spans="1:11" s="23" customFormat="1" ht="25.5" x14ac:dyDescent="0.25">
      <c r="A192" s="65"/>
      <c r="B192" s="76"/>
      <c r="C192" s="70"/>
      <c r="D192" s="70"/>
      <c r="E192" s="73"/>
      <c r="F192" s="38" t="s">
        <v>9</v>
      </c>
      <c r="G192" s="8">
        <v>0</v>
      </c>
      <c r="H192" s="8">
        <v>0</v>
      </c>
      <c r="I192" s="8" t="s">
        <v>28</v>
      </c>
      <c r="K192" s="18"/>
    </row>
    <row r="193" spans="1:11" s="23" customFormat="1" x14ac:dyDescent="0.25">
      <c r="A193" s="65"/>
      <c r="B193" s="76"/>
      <c r="C193" s="70"/>
      <c r="D193" s="70"/>
      <c r="E193" s="73"/>
      <c r="F193" s="38" t="s">
        <v>10</v>
      </c>
      <c r="G193" s="8">
        <v>0</v>
      </c>
      <c r="H193" s="8">
        <v>0</v>
      </c>
      <c r="I193" s="8" t="s">
        <v>28</v>
      </c>
      <c r="K193" s="18"/>
    </row>
    <row r="194" spans="1:11" s="23" customFormat="1" ht="25.5" x14ac:dyDescent="0.25">
      <c r="A194" s="65"/>
      <c r="B194" s="77"/>
      <c r="C194" s="71"/>
      <c r="D194" s="71"/>
      <c r="E194" s="74"/>
      <c r="F194" s="38" t="s">
        <v>11</v>
      </c>
      <c r="G194" s="8">
        <v>12.5</v>
      </c>
      <c r="H194" s="8">
        <v>0</v>
      </c>
      <c r="I194" s="8">
        <f t="shared" ref="I194:I195" si="39">(H194/G194)*100</f>
        <v>0</v>
      </c>
      <c r="K194" s="18"/>
    </row>
    <row r="195" spans="1:11" s="23" customFormat="1" ht="15" customHeight="1" x14ac:dyDescent="0.25">
      <c r="A195" s="65" t="s">
        <v>236</v>
      </c>
      <c r="B195" s="75" t="s">
        <v>304</v>
      </c>
      <c r="C195" s="69" t="s">
        <v>76</v>
      </c>
      <c r="D195" s="69">
        <v>2023</v>
      </c>
      <c r="E195" s="72">
        <v>2023</v>
      </c>
      <c r="F195" s="38" t="s">
        <v>7</v>
      </c>
      <c r="G195" s="8">
        <f>G196+G197+G198+G199</f>
        <v>12.5</v>
      </c>
      <c r="H195" s="8">
        <f>H196+H197+H198+H199</f>
        <v>0</v>
      </c>
      <c r="I195" s="8">
        <f t="shared" si="39"/>
        <v>0</v>
      </c>
      <c r="K195" s="18"/>
    </row>
    <row r="196" spans="1:11" s="23" customFormat="1" x14ac:dyDescent="0.25">
      <c r="A196" s="65"/>
      <c r="B196" s="76"/>
      <c r="C196" s="70"/>
      <c r="D196" s="70"/>
      <c r="E196" s="73"/>
      <c r="F196" s="38" t="s">
        <v>8</v>
      </c>
      <c r="G196" s="8">
        <v>0</v>
      </c>
      <c r="H196" s="8">
        <v>0</v>
      </c>
      <c r="I196" s="8" t="s">
        <v>28</v>
      </c>
      <c r="K196" s="18"/>
    </row>
    <row r="197" spans="1:11" s="23" customFormat="1" ht="25.5" x14ac:dyDescent="0.25">
      <c r="A197" s="65"/>
      <c r="B197" s="76"/>
      <c r="C197" s="70"/>
      <c r="D197" s="70"/>
      <c r="E197" s="73"/>
      <c r="F197" s="38" t="s">
        <v>9</v>
      </c>
      <c r="G197" s="8">
        <v>0</v>
      </c>
      <c r="H197" s="8">
        <v>0</v>
      </c>
      <c r="I197" s="8" t="s">
        <v>28</v>
      </c>
      <c r="K197" s="18"/>
    </row>
    <row r="198" spans="1:11" s="23" customFormat="1" x14ac:dyDescent="0.25">
      <c r="A198" s="65"/>
      <c r="B198" s="76"/>
      <c r="C198" s="70"/>
      <c r="D198" s="70"/>
      <c r="E198" s="73"/>
      <c r="F198" s="38" t="s">
        <v>10</v>
      </c>
      <c r="G198" s="8">
        <v>0</v>
      </c>
      <c r="H198" s="8">
        <v>0</v>
      </c>
      <c r="I198" s="8" t="s">
        <v>28</v>
      </c>
      <c r="K198" s="18"/>
    </row>
    <row r="199" spans="1:11" s="23" customFormat="1" ht="25.5" x14ac:dyDescent="0.25">
      <c r="A199" s="65"/>
      <c r="B199" s="77"/>
      <c r="C199" s="71"/>
      <c r="D199" s="71"/>
      <c r="E199" s="74"/>
      <c r="F199" s="38" t="s">
        <v>11</v>
      </c>
      <c r="G199" s="8">
        <v>12.5</v>
      </c>
      <c r="H199" s="8">
        <v>0</v>
      </c>
      <c r="I199" s="8">
        <f t="shared" ref="I199" si="40">(H199/G199)*100</f>
        <v>0</v>
      </c>
      <c r="K199" s="18"/>
    </row>
    <row r="200" spans="1:11" s="18" customFormat="1" ht="16.5" x14ac:dyDescent="0.25">
      <c r="A200" s="163" t="s">
        <v>287</v>
      </c>
      <c r="B200" s="163"/>
      <c r="C200" s="163"/>
      <c r="D200" s="163"/>
      <c r="E200" s="163"/>
      <c r="F200" s="15" t="s">
        <v>7</v>
      </c>
      <c r="G200" s="54">
        <f>G205+G230+G255</f>
        <v>92378.2</v>
      </c>
      <c r="H200" s="54">
        <f>H205+H230+H255</f>
        <v>36697.299999999996</v>
      </c>
      <c r="I200" s="54">
        <f t="shared" ref="I200:I204" si="41">H200/G200*100</f>
        <v>39.72506500451405</v>
      </c>
      <c r="J200" s="17"/>
    </row>
    <row r="201" spans="1:11" s="18" customFormat="1" ht="16.5" x14ac:dyDescent="0.25">
      <c r="A201" s="163"/>
      <c r="B201" s="163"/>
      <c r="C201" s="163"/>
      <c r="D201" s="163"/>
      <c r="E201" s="163"/>
      <c r="F201" s="15" t="s">
        <v>8</v>
      </c>
      <c r="G201" s="54">
        <f t="shared" ref="G201:H204" si="42">G206+G231+G256</f>
        <v>0.7</v>
      </c>
      <c r="H201" s="54">
        <f t="shared" si="42"/>
        <v>0</v>
      </c>
      <c r="I201" s="54">
        <f t="shared" si="41"/>
        <v>0</v>
      </c>
      <c r="J201" s="17"/>
    </row>
    <row r="202" spans="1:11" s="18" customFormat="1" ht="25.5" x14ac:dyDescent="0.25">
      <c r="A202" s="163"/>
      <c r="B202" s="163"/>
      <c r="C202" s="163"/>
      <c r="D202" s="163"/>
      <c r="E202" s="163"/>
      <c r="F202" s="15" t="s">
        <v>9</v>
      </c>
      <c r="G202" s="54">
        <f t="shared" si="42"/>
        <v>306.60000000000002</v>
      </c>
      <c r="H202" s="54">
        <f t="shared" si="42"/>
        <v>139.1</v>
      </c>
      <c r="I202" s="54">
        <f t="shared" si="41"/>
        <v>45.368558382257007</v>
      </c>
      <c r="J202" s="17"/>
    </row>
    <row r="203" spans="1:11" s="18" customFormat="1" ht="16.5" x14ac:dyDescent="0.25">
      <c r="A203" s="163"/>
      <c r="B203" s="163"/>
      <c r="C203" s="163"/>
      <c r="D203" s="163"/>
      <c r="E203" s="163"/>
      <c r="F203" s="15" t="s">
        <v>10</v>
      </c>
      <c r="G203" s="54">
        <f t="shared" si="42"/>
        <v>0</v>
      </c>
      <c r="H203" s="54">
        <f t="shared" si="42"/>
        <v>0</v>
      </c>
      <c r="I203" s="54" t="s">
        <v>28</v>
      </c>
      <c r="J203" s="17"/>
    </row>
    <row r="204" spans="1:11" s="18" customFormat="1" ht="25.5" x14ac:dyDescent="0.25">
      <c r="A204" s="163"/>
      <c r="B204" s="163"/>
      <c r="C204" s="163"/>
      <c r="D204" s="163"/>
      <c r="E204" s="163"/>
      <c r="F204" s="15" t="s">
        <v>11</v>
      </c>
      <c r="G204" s="54">
        <f t="shared" si="42"/>
        <v>92070.9</v>
      </c>
      <c r="H204" s="54">
        <f t="shared" si="42"/>
        <v>36558.199999999997</v>
      </c>
      <c r="I204" s="54">
        <f t="shared" si="41"/>
        <v>39.70657395550603</v>
      </c>
      <c r="J204" s="17"/>
    </row>
    <row r="205" spans="1:11" s="18" customFormat="1" ht="16.5" customHeight="1" x14ac:dyDescent="0.25">
      <c r="A205" s="172">
        <v>1</v>
      </c>
      <c r="B205" s="172" t="s">
        <v>120</v>
      </c>
      <c r="C205" s="172"/>
      <c r="D205" s="172"/>
      <c r="E205" s="172"/>
      <c r="F205" s="6" t="s">
        <v>7</v>
      </c>
      <c r="G205" s="35">
        <f>G210+G215+G220+G225</f>
        <v>88760.5</v>
      </c>
      <c r="H205" s="35">
        <f>H210+H215+H220+H225</f>
        <v>34141.299999999996</v>
      </c>
      <c r="I205" s="35">
        <f>H205/G205*100</f>
        <v>38.464519690628144</v>
      </c>
      <c r="J205" s="17"/>
    </row>
    <row r="206" spans="1:11" s="18" customFormat="1" ht="16.5" x14ac:dyDescent="0.25">
      <c r="A206" s="172"/>
      <c r="B206" s="172"/>
      <c r="C206" s="172"/>
      <c r="D206" s="172"/>
      <c r="E206" s="172"/>
      <c r="F206" s="6" t="s">
        <v>8</v>
      </c>
      <c r="G206" s="35">
        <f t="shared" ref="G206:H209" si="43">G211+G216+G221+G226</f>
        <v>0.7</v>
      </c>
      <c r="H206" s="35">
        <f t="shared" si="43"/>
        <v>0</v>
      </c>
      <c r="I206" s="35">
        <f t="shared" ref="I206:I260" si="44">H206/G206*100</f>
        <v>0</v>
      </c>
      <c r="J206" s="17"/>
    </row>
    <row r="207" spans="1:11" s="18" customFormat="1" ht="25.5" x14ac:dyDescent="0.25">
      <c r="A207" s="172"/>
      <c r="B207" s="172"/>
      <c r="C207" s="172"/>
      <c r="D207" s="172"/>
      <c r="E207" s="172"/>
      <c r="F207" s="6" t="s">
        <v>9</v>
      </c>
      <c r="G207" s="35">
        <f t="shared" si="43"/>
        <v>306.60000000000002</v>
      </c>
      <c r="H207" s="35">
        <f t="shared" si="43"/>
        <v>139.1</v>
      </c>
      <c r="I207" s="35">
        <f t="shared" si="44"/>
        <v>45.368558382257007</v>
      </c>
      <c r="J207" s="17"/>
    </row>
    <row r="208" spans="1:11" s="18" customFormat="1" ht="16.5" x14ac:dyDescent="0.25">
      <c r="A208" s="172"/>
      <c r="B208" s="172"/>
      <c r="C208" s="172"/>
      <c r="D208" s="172"/>
      <c r="E208" s="172"/>
      <c r="F208" s="6" t="s">
        <v>10</v>
      </c>
      <c r="G208" s="35">
        <f t="shared" si="43"/>
        <v>0</v>
      </c>
      <c r="H208" s="35">
        <f t="shared" si="43"/>
        <v>0</v>
      </c>
      <c r="I208" s="35" t="s">
        <v>28</v>
      </c>
      <c r="J208" s="17"/>
    </row>
    <row r="209" spans="1:10" s="18" customFormat="1" ht="25.5" x14ac:dyDescent="0.25">
      <c r="A209" s="172"/>
      <c r="B209" s="172"/>
      <c r="C209" s="172"/>
      <c r="D209" s="172"/>
      <c r="E209" s="172"/>
      <c r="F209" s="6" t="s">
        <v>11</v>
      </c>
      <c r="G209" s="35">
        <f t="shared" si="43"/>
        <v>88453.2</v>
      </c>
      <c r="H209" s="35">
        <f t="shared" si="43"/>
        <v>34002.199999999997</v>
      </c>
      <c r="I209" s="35">
        <f t="shared" si="44"/>
        <v>38.44089303722194</v>
      </c>
      <c r="J209" s="17"/>
    </row>
    <row r="210" spans="1:10" s="18" customFormat="1" ht="16.5" customHeight="1" x14ac:dyDescent="0.25">
      <c r="A210" s="176" t="s">
        <v>26</v>
      </c>
      <c r="B210" s="106" t="s">
        <v>121</v>
      </c>
      <c r="C210" s="172" t="s">
        <v>125</v>
      </c>
      <c r="D210" s="172">
        <v>2023</v>
      </c>
      <c r="E210" s="172">
        <v>2023</v>
      </c>
      <c r="F210" s="6" t="s">
        <v>7</v>
      </c>
      <c r="G210" s="35">
        <f>G211+G212+G213+G214</f>
        <v>3773</v>
      </c>
      <c r="H210" s="35">
        <f>H211+H212+H213+H214</f>
        <v>1621.1</v>
      </c>
      <c r="I210" s="35">
        <f t="shared" si="44"/>
        <v>42.965809700503577</v>
      </c>
      <c r="J210" s="17"/>
    </row>
    <row r="211" spans="1:10" s="18" customFormat="1" ht="16.5" x14ac:dyDescent="0.25">
      <c r="A211" s="177"/>
      <c r="B211" s="106"/>
      <c r="C211" s="172"/>
      <c r="D211" s="172"/>
      <c r="E211" s="172"/>
      <c r="F211" s="6" t="s">
        <v>8</v>
      </c>
      <c r="G211" s="35">
        <v>0</v>
      </c>
      <c r="H211" s="35">
        <v>0</v>
      </c>
      <c r="I211" s="35" t="s">
        <v>28</v>
      </c>
      <c r="J211" s="17"/>
    </row>
    <row r="212" spans="1:10" s="18" customFormat="1" ht="25.5" x14ac:dyDescent="0.25">
      <c r="A212" s="177"/>
      <c r="B212" s="106"/>
      <c r="C212" s="172"/>
      <c r="D212" s="172"/>
      <c r="E212" s="172"/>
      <c r="F212" s="6" t="s">
        <v>9</v>
      </c>
      <c r="G212" s="35">
        <v>0</v>
      </c>
      <c r="H212" s="35">
        <v>0</v>
      </c>
      <c r="I212" s="35" t="s">
        <v>28</v>
      </c>
      <c r="J212" s="17"/>
    </row>
    <row r="213" spans="1:10" s="18" customFormat="1" ht="16.5" x14ac:dyDescent="0.25">
      <c r="A213" s="177"/>
      <c r="B213" s="106"/>
      <c r="C213" s="172"/>
      <c r="D213" s="172"/>
      <c r="E213" s="172"/>
      <c r="F213" s="6" t="s">
        <v>10</v>
      </c>
      <c r="G213" s="35">
        <v>0</v>
      </c>
      <c r="H213" s="35">
        <v>0</v>
      </c>
      <c r="I213" s="35" t="s">
        <v>28</v>
      </c>
      <c r="J213" s="17"/>
    </row>
    <row r="214" spans="1:10" s="18" customFormat="1" ht="25.5" customHeight="1" x14ac:dyDescent="0.25">
      <c r="A214" s="178"/>
      <c r="B214" s="106"/>
      <c r="C214" s="172"/>
      <c r="D214" s="172"/>
      <c r="E214" s="172"/>
      <c r="F214" s="6" t="s">
        <v>11</v>
      </c>
      <c r="G214" s="35">
        <v>3773</v>
      </c>
      <c r="H214" s="35">
        <v>1621.1</v>
      </c>
      <c r="I214" s="35">
        <f t="shared" si="44"/>
        <v>42.965809700503577</v>
      </c>
      <c r="J214" s="21"/>
    </row>
    <row r="215" spans="1:10" s="18" customFormat="1" ht="16.5" customHeight="1" x14ac:dyDescent="0.25">
      <c r="A215" s="176" t="s">
        <v>33</v>
      </c>
      <c r="B215" s="106" t="s">
        <v>122</v>
      </c>
      <c r="C215" s="172" t="s">
        <v>125</v>
      </c>
      <c r="D215" s="172">
        <v>2023</v>
      </c>
      <c r="E215" s="172">
        <v>2023</v>
      </c>
      <c r="F215" s="6" t="s">
        <v>7</v>
      </c>
      <c r="G215" s="8">
        <f>G216+G217+G218+G219</f>
        <v>84680.2</v>
      </c>
      <c r="H215" s="35">
        <f>H216+H217+H218+H219</f>
        <v>32381.1</v>
      </c>
      <c r="I215" s="35">
        <f t="shared" si="44"/>
        <v>38.239281437691453</v>
      </c>
      <c r="J215" s="17"/>
    </row>
    <row r="216" spans="1:10" s="18" customFormat="1" ht="16.5" x14ac:dyDescent="0.25">
      <c r="A216" s="177"/>
      <c r="B216" s="106"/>
      <c r="C216" s="172"/>
      <c r="D216" s="172"/>
      <c r="E216" s="172"/>
      <c r="F216" s="6" t="s">
        <v>8</v>
      </c>
      <c r="G216" s="8">
        <v>0</v>
      </c>
      <c r="H216" s="35">
        <v>0</v>
      </c>
      <c r="I216" s="35" t="s">
        <v>28</v>
      </c>
      <c r="J216" s="17"/>
    </row>
    <row r="217" spans="1:10" s="18" customFormat="1" ht="25.5" x14ac:dyDescent="0.25">
      <c r="A217" s="177"/>
      <c r="B217" s="106"/>
      <c r="C217" s="172"/>
      <c r="D217" s="172"/>
      <c r="E217" s="172"/>
      <c r="F217" s="6" t="s">
        <v>9</v>
      </c>
      <c r="G217" s="8">
        <v>0</v>
      </c>
      <c r="H217" s="35">
        <v>0</v>
      </c>
      <c r="I217" s="35" t="s">
        <v>28</v>
      </c>
      <c r="J217" s="17"/>
    </row>
    <row r="218" spans="1:10" s="18" customFormat="1" ht="16.5" x14ac:dyDescent="0.25">
      <c r="A218" s="177"/>
      <c r="B218" s="106"/>
      <c r="C218" s="172"/>
      <c r="D218" s="172"/>
      <c r="E218" s="172"/>
      <c r="F218" s="6" t="s">
        <v>10</v>
      </c>
      <c r="G218" s="8">
        <v>0</v>
      </c>
      <c r="H218" s="35">
        <v>0</v>
      </c>
      <c r="I218" s="35" t="s">
        <v>28</v>
      </c>
      <c r="J218" s="17"/>
    </row>
    <row r="219" spans="1:10" s="18" customFormat="1" ht="25.5" customHeight="1" x14ac:dyDescent="0.25">
      <c r="A219" s="178"/>
      <c r="B219" s="106"/>
      <c r="C219" s="172"/>
      <c r="D219" s="172"/>
      <c r="E219" s="172"/>
      <c r="F219" s="6" t="s">
        <v>11</v>
      </c>
      <c r="G219" s="8">
        <v>84680.2</v>
      </c>
      <c r="H219" s="35">
        <v>32381.1</v>
      </c>
      <c r="I219" s="35">
        <f t="shared" si="44"/>
        <v>38.239281437691453</v>
      </c>
      <c r="J219" s="21"/>
    </row>
    <row r="220" spans="1:10" s="18" customFormat="1" ht="16.5" customHeight="1" x14ac:dyDescent="0.25">
      <c r="A220" s="176" t="s">
        <v>34</v>
      </c>
      <c r="B220" s="106" t="s">
        <v>123</v>
      </c>
      <c r="C220" s="172" t="s">
        <v>147</v>
      </c>
      <c r="D220" s="172">
        <v>2023</v>
      </c>
      <c r="E220" s="172">
        <v>2023</v>
      </c>
      <c r="F220" s="6" t="s">
        <v>7</v>
      </c>
      <c r="G220" s="35">
        <f>G221+G222+G223+G224</f>
        <v>306.60000000000002</v>
      </c>
      <c r="H220" s="35">
        <f>H221+H222+H223+H224</f>
        <v>139.1</v>
      </c>
      <c r="I220" s="35">
        <f t="shared" si="44"/>
        <v>45.368558382257007</v>
      </c>
      <c r="J220" s="17"/>
    </row>
    <row r="221" spans="1:10" s="18" customFormat="1" ht="16.5" x14ac:dyDescent="0.25">
      <c r="A221" s="177"/>
      <c r="B221" s="106"/>
      <c r="C221" s="172"/>
      <c r="D221" s="172"/>
      <c r="E221" s="172"/>
      <c r="F221" s="6" t="s">
        <v>8</v>
      </c>
      <c r="G221" s="35">
        <v>0</v>
      </c>
      <c r="H221" s="35">
        <v>0</v>
      </c>
      <c r="I221" s="35" t="s">
        <v>28</v>
      </c>
      <c r="J221" s="17"/>
    </row>
    <row r="222" spans="1:10" s="18" customFormat="1" ht="25.5" x14ac:dyDescent="0.25">
      <c r="A222" s="177"/>
      <c r="B222" s="106"/>
      <c r="C222" s="172"/>
      <c r="D222" s="172"/>
      <c r="E222" s="172"/>
      <c r="F222" s="6" t="s">
        <v>9</v>
      </c>
      <c r="G222" s="35">
        <v>306.60000000000002</v>
      </c>
      <c r="H222" s="35">
        <v>139.1</v>
      </c>
      <c r="I222" s="35">
        <f t="shared" si="44"/>
        <v>45.368558382257007</v>
      </c>
      <c r="J222" s="17"/>
    </row>
    <row r="223" spans="1:10" s="18" customFormat="1" ht="16.5" x14ac:dyDescent="0.25">
      <c r="A223" s="177"/>
      <c r="B223" s="106"/>
      <c r="C223" s="172"/>
      <c r="D223" s="172"/>
      <c r="E223" s="172"/>
      <c r="F223" s="6" t="s">
        <v>10</v>
      </c>
      <c r="G223" s="35">
        <v>0</v>
      </c>
      <c r="H223" s="35">
        <v>0</v>
      </c>
      <c r="I223" s="35" t="s">
        <v>28</v>
      </c>
      <c r="J223" s="17"/>
    </row>
    <row r="224" spans="1:10" s="18" customFormat="1" ht="25.5" customHeight="1" x14ac:dyDescent="0.25">
      <c r="A224" s="178"/>
      <c r="B224" s="106"/>
      <c r="C224" s="172"/>
      <c r="D224" s="172"/>
      <c r="E224" s="172"/>
      <c r="F224" s="6" t="s">
        <v>11</v>
      </c>
      <c r="G224" s="35">
        <v>0</v>
      </c>
      <c r="H224" s="35">
        <v>0</v>
      </c>
      <c r="I224" s="35" t="s">
        <v>28</v>
      </c>
      <c r="J224" s="21"/>
    </row>
    <row r="225" spans="1:10" s="18" customFormat="1" ht="16.5" customHeight="1" x14ac:dyDescent="0.25">
      <c r="A225" s="176" t="s">
        <v>70</v>
      </c>
      <c r="B225" s="106" t="s">
        <v>124</v>
      </c>
      <c r="C225" s="172" t="s">
        <v>148</v>
      </c>
      <c r="D225" s="172">
        <v>2023</v>
      </c>
      <c r="E225" s="172">
        <v>2023</v>
      </c>
      <c r="F225" s="6" t="s">
        <v>7</v>
      </c>
      <c r="G225" s="35">
        <f>G226+G227+G228+G229</f>
        <v>0.7</v>
      </c>
      <c r="H225" s="35">
        <f>H226+H227+H228+H229</f>
        <v>0</v>
      </c>
      <c r="I225" s="35">
        <f t="shared" si="44"/>
        <v>0</v>
      </c>
      <c r="J225" s="17"/>
    </row>
    <row r="226" spans="1:10" s="18" customFormat="1" ht="16.5" x14ac:dyDescent="0.25">
      <c r="A226" s="177"/>
      <c r="B226" s="106"/>
      <c r="C226" s="172"/>
      <c r="D226" s="172"/>
      <c r="E226" s="172"/>
      <c r="F226" s="6" t="s">
        <v>8</v>
      </c>
      <c r="G226" s="35">
        <v>0.7</v>
      </c>
      <c r="H226" s="35">
        <v>0</v>
      </c>
      <c r="I226" s="35">
        <f t="shared" si="44"/>
        <v>0</v>
      </c>
      <c r="J226" s="17"/>
    </row>
    <row r="227" spans="1:10" s="18" customFormat="1" ht="25.5" x14ac:dyDescent="0.25">
      <c r="A227" s="177"/>
      <c r="B227" s="106"/>
      <c r="C227" s="172"/>
      <c r="D227" s="172"/>
      <c r="E227" s="172"/>
      <c r="F227" s="6" t="s">
        <v>9</v>
      </c>
      <c r="G227" s="35">
        <v>0</v>
      </c>
      <c r="H227" s="35">
        <v>0</v>
      </c>
      <c r="I227" s="35" t="s">
        <v>28</v>
      </c>
      <c r="J227" s="17"/>
    </row>
    <row r="228" spans="1:10" s="18" customFormat="1" ht="16.5" x14ac:dyDescent="0.25">
      <c r="A228" s="177"/>
      <c r="B228" s="106"/>
      <c r="C228" s="172"/>
      <c r="D228" s="172"/>
      <c r="E228" s="172"/>
      <c r="F228" s="6" t="s">
        <v>10</v>
      </c>
      <c r="G228" s="35">
        <v>0</v>
      </c>
      <c r="H228" s="35">
        <v>0</v>
      </c>
      <c r="I228" s="35" t="s">
        <v>28</v>
      </c>
      <c r="J228" s="17"/>
    </row>
    <row r="229" spans="1:10" s="18" customFormat="1" ht="25.5" customHeight="1" x14ac:dyDescent="0.25">
      <c r="A229" s="178"/>
      <c r="B229" s="106"/>
      <c r="C229" s="172"/>
      <c r="D229" s="172"/>
      <c r="E229" s="172"/>
      <c r="F229" s="6" t="s">
        <v>11</v>
      </c>
      <c r="G229" s="35">
        <v>0</v>
      </c>
      <c r="H229" s="35">
        <v>0</v>
      </c>
      <c r="I229" s="35" t="s">
        <v>28</v>
      </c>
      <c r="J229" s="21"/>
    </row>
    <row r="230" spans="1:10" s="18" customFormat="1" ht="16.5" customHeight="1" x14ac:dyDescent="0.25">
      <c r="A230" s="172" t="s">
        <v>117</v>
      </c>
      <c r="B230" s="172"/>
      <c r="C230" s="172"/>
      <c r="D230" s="172"/>
      <c r="E230" s="172"/>
      <c r="F230" s="6" t="s">
        <v>7</v>
      </c>
      <c r="G230" s="35">
        <f>G235+G240+G245+G250</f>
        <v>109.3</v>
      </c>
      <c r="H230" s="35">
        <f>H235+H240+H245+H250</f>
        <v>90.5</v>
      </c>
      <c r="I230" s="35">
        <f t="shared" si="44"/>
        <v>82.799634034766697</v>
      </c>
      <c r="J230" s="17"/>
    </row>
    <row r="231" spans="1:10" s="18" customFormat="1" ht="16.5" x14ac:dyDescent="0.25">
      <c r="A231" s="172"/>
      <c r="B231" s="172"/>
      <c r="C231" s="172"/>
      <c r="D231" s="172"/>
      <c r="E231" s="172"/>
      <c r="F231" s="6" t="s">
        <v>8</v>
      </c>
      <c r="G231" s="35">
        <f t="shared" ref="G231:H234" si="45">G236+G241+G246+G251</f>
        <v>0</v>
      </c>
      <c r="H231" s="35">
        <f t="shared" si="45"/>
        <v>0</v>
      </c>
      <c r="I231" s="35" t="s">
        <v>28</v>
      </c>
      <c r="J231" s="17"/>
    </row>
    <row r="232" spans="1:10" s="18" customFormat="1" ht="25.5" x14ac:dyDescent="0.25">
      <c r="A232" s="172"/>
      <c r="B232" s="172"/>
      <c r="C232" s="172"/>
      <c r="D232" s="172"/>
      <c r="E232" s="172"/>
      <c r="F232" s="6" t="s">
        <v>9</v>
      </c>
      <c r="G232" s="35">
        <f t="shared" si="45"/>
        <v>0</v>
      </c>
      <c r="H232" s="35">
        <f t="shared" si="45"/>
        <v>0</v>
      </c>
      <c r="I232" s="35" t="s">
        <v>28</v>
      </c>
      <c r="J232" s="17"/>
    </row>
    <row r="233" spans="1:10" s="18" customFormat="1" ht="16.5" x14ac:dyDescent="0.25">
      <c r="A233" s="172"/>
      <c r="B233" s="172"/>
      <c r="C233" s="172"/>
      <c r="D233" s="172"/>
      <c r="E233" s="172"/>
      <c r="F233" s="6" t="s">
        <v>10</v>
      </c>
      <c r="G233" s="35">
        <f t="shared" si="45"/>
        <v>0</v>
      </c>
      <c r="H233" s="35">
        <f t="shared" si="45"/>
        <v>0</v>
      </c>
      <c r="I233" s="35" t="s">
        <v>28</v>
      </c>
      <c r="J233" s="17"/>
    </row>
    <row r="234" spans="1:10" s="18" customFormat="1" ht="25.5" x14ac:dyDescent="0.25">
      <c r="A234" s="172"/>
      <c r="B234" s="172"/>
      <c r="C234" s="172"/>
      <c r="D234" s="172"/>
      <c r="E234" s="172"/>
      <c r="F234" s="6" t="s">
        <v>11</v>
      </c>
      <c r="G234" s="35">
        <f>G239+G244+G249+G254</f>
        <v>109.3</v>
      </c>
      <c r="H234" s="35">
        <f t="shared" si="45"/>
        <v>90.5</v>
      </c>
      <c r="I234" s="35">
        <f t="shared" si="44"/>
        <v>82.799634034766697</v>
      </c>
      <c r="J234" s="17"/>
    </row>
    <row r="235" spans="1:10" s="18" customFormat="1" ht="16.5" customHeight="1" x14ac:dyDescent="0.25">
      <c r="A235" s="176" t="s">
        <v>37</v>
      </c>
      <c r="B235" s="106" t="s">
        <v>126</v>
      </c>
      <c r="C235" s="172" t="s">
        <v>149</v>
      </c>
      <c r="D235" s="172">
        <v>2023</v>
      </c>
      <c r="E235" s="172">
        <v>2023</v>
      </c>
      <c r="F235" s="6" t="s">
        <v>7</v>
      </c>
      <c r="G235" s="8">
        <f>G236+G237+G238+G239</f>
        <v>11.4</v>
      </c>
      <c r="H235" s="35">
        <f>H236+H237+H238+H239</f>
        <v>0</v>
      </c>
      <c r="I235" s="35" t="s">
        <v>28</v>
      </c>
      <c r="J235" s="17"/>
    </row>
    <row r="236" spans="1:10" s="18" customFormat="1" ht="16.5" x14ac:dyDescent="0.25">
      <c r="A236" s="177"/>
      <c r="B236" s="106"/>
      <c r="C236" s="172"/>
      <c r="D236" s="172"/>
      <c r="E236" s="172"/>
      <c r="F236" s="6" t="s">
        <v>8</v>
      </c>
      <c r="G236" s="8">
        <v>0</v>
      </c>
      <c r="H236" s="35">
        <v>0</v>
      </c>
      <c r="I236" s="35" t="s">
        <v>28</v>
      </c>
      <c r="J236" s="17"/>
    </row>
    <row r="237" spans="1:10" s="18" customFormat="1" ht="25.5" x14ac:dyDescent="0.25">
      <c r="A237" s="177"/>
      <c r="B237" s="106"/>
      <c r="C237" s="172"/>
      <c r="D237" s="172"/>
      <c r="E237" s="172"/>
      <c r="F237" s="6" t="s">
        <v>9</v>
      </c>
      <c r="G237" s="8">
        <v>0</v>
      </c>
      <c r="H237" s="35">
        <v>0</v>
      </c>
      <c r="I237" s="35" t="s">
        <v>28</v>
      </c>
      <c r="J237" s="17"/>
    </row>
    <row r="238" spans="1:10" s="18" customFormat="1" ht="16.5" x14ac:dyDescent="0.25">
      <c r="A238" s="177"/>
      <c r="B238" s="106"/>
      <c r="C238" s="172"/>
      <c r="D238" s="172"/>
      <c r="E238" s="172"/>
      <c r="F238" s="6" t="s">
        <v>10</v>
      </c>
      <c r="G238" s="8">
        <v>0</v>
      </c>
      <c r="H238" s="35">
        <v>0</v>
      </c>
      <c r="I238" s="35" t="s">
        <v>28</v>
      </c>
      <c r="J238" s="17"/>
    </row>
    <row r="239" spans="1:10" s="18" customFormat="1" ht="25.5" customHeight="1" x14ac:dyDescent="0.25">
      <c r="A239" s="178"/>
      <c r="B239" s="106"/>
      <c r="C239" s="172"/>
      <c r="D239" s="172"/>
      <c r="E239" s="172"/>
      <c r="F239" s="6" t="s">
        <v>11</v>
      </c>
      <c r="G239" s="8">
        <v>11.4</v>
      </c>
      <c r="H239" s="35">
        <v>0</v>
      </c>
      <c r="I239" s="35" t="s">
        <v>28</v>
      </c>
      <c r="J239" s="21"/>
    </row>
    <row r="240" spans="1:10" s="18" customFormat="1" ht="16.5" customHeight="1" x14ac:dyDescent="0.25">
      <c r="A240" s="176" t="s">
        <v>39</v>
      </c>
      <c r="B240" s="106" t="s">
        <v>128</v>
      </c>
      <c r="C240" s="172" t="s">
        <v>149</v>
      </c>
      <c r="D240" s="172">
        <v>2023</v>
      </c>
      <c r="E240" s="172">
        <v>2023</v>
      </c>
      <c r="F240" s="6" t="s">
        <v>7</v>
      </c>
      <c r="G240" s="8">
        <f>G241+G242+G243+G244</f>
        <v>74.3</v>
      </c>
      <c r="H240" s="35">
        <f>H241+H242+H243+H244</f>
        <v>25</v>
      </c>
      <c r="I240" s="35">
        <f t="shared" si="44"/>
        <v>33.647375504710638</v>
      </c>
      <c r="J240" s="17"/>
    </row>
    <row r="241" spans="1:10" s="18" customFormat="1" ht="16.5" x14ac:dyDescent="0.25">
      <c r="A241" s="177"/>
      <c r="B241" s="106"/>
      <c r="C241" s="172"/>
      <c r="D241" s="172"/>
      <c r="E241" s="172"/>
      <c r="F241" s="6" t="s">
        <v>8</v>
      </c>
      <c r="G241" s="8">
        <v>0</v>
      </c>
      <c r="H241" s="35">
        <v>0</v>
      </c>
      <c r="I241" s="35" t="s">
        <v>28</v>
      </c>
      <c r="J241" s="17"/>
    </row>
    <row r="242" spans="1:10" s="18" customFormat="1" ht="25.5" x14ac:dyDescent="0.25">
      <c r="A242" s="177"/>
      <c r="B242" s="106"/>
      <c r="C242" s="172"/>
      <c r="D242" s="172"/>
      <c r="E242" s="172"/>
      <c r="F242" s="6" t="s">
        <v>9</v>
      </c>
      <c r="G242" s="8">
        <v>0</v>
      </c>
      <c r="H242" s="35">
        <v>0</v>
      </c>
      <c r="I242" s="35" t="s">
        <v>28</v>
      </c>
      <c r="J242" s="17"/>
    </row>
    <row r="243" spans="1:10" s="18" customFormat="1" ht="16.5" x14ac:dyDescent="0.25">
      <c r="A243" s="177"/>
      <c r="B243" s="106"/>
      <c r="C243" s="172"/>
      <c r="D243" s="172"/>
      <c r="E243" s="172"/>
      <c r="F243" s="6" t="s">
        <v>10</v>
      </c>
      <c r="G243" s="8">
        <v>0</v>
      </c>
      <c r="H243" s="35">
        <v>0</v>
      </c>
      <c r="I243" s="35" t="s">
        <v>28</v>
      </c>
      <c r="J243" s="17"/>
    </row>
    <row r="244" spans="1:10" s="18" customFormat="1" ht="25.5" customHeight="1" x14ac:dyDescent="0.25">
      <c r="A244" s="178"/>
      <c r="B244" s="106"/>
      <c r="C244" s="172"/>
      <c r="D244" s="172"/>
      <c r="E244" s="172"/>
      <c r="F244" s="6" t="s">
        <v>11</v>
      </c>
      <c r="G244" s="8">
        <v>74.3</v>
      </c>
      <c r="H244" s="35">
        <v>25</v>
      </c>
      <c r="I244" s="35">
        <f t="shared" si="44"/>
        <v>33.647375504710638</v>
      </c>
      <c r="J244" s="21"/>
    </row>
    <row r="245" spans="1:10" s="18" customFormat="1" ht="16.5" customHeight="1" x14ac:dyDescent="0.25">
      <c r="A245" s="176" t="s">
        <v>41</v>
      </c>
      <c r="B245" s="106" t="s">
        <v>127</v>
      </c>
      <c r="C245" s="172" t="s">
        <v>149</v>
      </c>
      <c r="D245" s="172">
        <v>2023</v>
      </c>
      <c r="E245" s="172">
        <v>2023</v>
      </c>
      <c r="F245" s="6" t="s">
        <v>7</v>
      </c>
      <c r="G245" s="8">
        <f>G246+G247+G248+G249</f>
        <v>7.6</v>
      </c>
      <c r="H245" s="35">
        <f>H246+H247+H248+H249</f>
        <v>0</v>
      </c>
      <c r="I245" s="35" t="s">
        <v>28</v>
      </c>
      <c r="J245" s="17"/>
    </row>
    <row r="246" spans="1:10" s="18" customFormat="1" ht="16.5" x14ac:dyDescent="0.25">
      <c r="A246" s="177"/>
      <c r="B246" s="106"/>
      <c r="C246" s="172"/>
      <c r="D246" s="172"/>
      <c r="E246" s="172"/>
      <c r="F246" s="6" t="s">
        <v>8</v>
      </c>
      <c r="G246" s="8">
        <v>0</v>
      </c>
      <c r="H246" s="35">
        <v>0</v>
      </c>
      <c r="I246" s="35" t="s">
        <v>28</v>
      </c>
      <c r="J246" s="17"/>
    </row>
    <row r="247" spans="1:10" s="18" customFormat="1" ht="25.5" x14ac:dyDescent="0.25">
      <c r="A247" s="177"/>
      <c r="B247" s="106"/>
      <c r="C247" s="172"/>
      <c r="D247" s="172"/>
      <c r="E247" s="172"/>
      <c r="F247" s="6" t="s">
        <v>9</v>
      </c>
      <c r="G247" s="8">
        <v>0</v>
      </c>
      <c r="H247" s="35">
        <v>0</v>
      </c>
      <c r="I247" s="35" t="s">
        <v>28</v>
      </c>
      <c r="J247" s="17"/>
    </row>
    <row r="248" spans="1:10" s="18" customFormat="1" ht="16.5" x14ac:dyDescent="0.25">
      <c r="A248" s="177"/>
      <c r="B248" s="106"/>
      <c r="C248" s="172"/>
      <c r="D248" s="172"/>
      <c r="E248" s="172"/>
      <c r="F248" s="6" t="s">
        <v>10</v>
      </c>
      <c r="G248" s="8">
        <v>0</v>
      </c>
      <c r="H248" s="35">
        <v>0</v>
      </c>
      <c r="I248" s="35" t="s">
        <v>28</v>
      </c>
      <c r="J248" s="17"/>
    </row>
    <row r="249" spans="1:10" s="18" customFormat="1" ht="25.5" customHeight="1" x14ac:dyDescent="0.25">
      <c r="A249" s="178"/>
      <c r="B249" s="106"/>
      <c r="C249" s="172"/>
      <c r="D249" s="172"/>
      <c r="E249" s="172"/>
      <c r="F249" s="6" t="s">
        <v>11</v>
      </c>
      <c r="G249" s="8">
        <v>7.6</v>
      </c>
      <c r="H249" s="35">
        <v>0</v>
      </c>
      <c r="I249" s="35" t="s">
        <v>28</v>
      </c>
      <c r="J249" s="21"/>
    </row>
    <row r="250" spans="1:10" s="18" customFormat="1" ht="16.5" customHeight="1" x14ac:dyDescent="0.25">
      <c r="A250" s="176" t="s">
        <v>43</v>
      </c>
      <c r="B250" s="106" t="s">
        <v>118</v>
      </c>
      <c r="C250" s="172" t="s">
        <v>150</v>
      </c>
      <c r="D250" s="172">
        <v>2023</v>
      </c>
      <c r="E250" s="172">
        <v>2023</v>
      </c>
      <c r="F250" s="6" t="s">
        <v>7</v>
      </c>
      <c r="G250" s="8">
        <f>G251+G252+G253+G254</f>
        <v>16</v>
      </c>
      <c r="H250" s="35">
        <f>H251+H252+H253+H254</f>
        <v>65.5</v>
      </c>
      <c r="I250" s="35">
        <f t="shared" si="44"/>
        <v>409.375</v>
      </c>
      <c r="J250" s="17"/>
    </row>
    <row r="251" spans="1:10" s="18" customFormat="1" ht="16.5" x14ac:dyDescent="0.25">
      <c r="A251" s="177"/>
      <c r="B251" s="106"/>
      <c r="C251" s="172"/>
      <c r="D251" s="172"/>
      <c r="E251" s="172"/>
      <c r="F251" s="6" t="s">
        <v>8</v>
      </c>
      <c r="G251" s="8">
        <v>0</v>
      </c>
      <c r="H251" s="35">
        <v>0</v>
      </c>
      <c r="I251" s="35" t="s">
        <v>28</v>
      </c>
      <c r="J251" s="17"/>
    </row>
    <row r="252" spans="1:10" s="18" customFormat="1" ht="25.5" x14ac:dyDescent="0.25">
      <c r="A252" s="177"/>
      <c r="B252" s="106"/>
      <c r="C252" s="172"/>
      <c r="D252" s="172"/>
      <c r="E252" s="172"/>
      <c r="F252" s="6" t="s">
        <v>9</v>
      </c>
      <c r="G252" s="8">
        <v>0</v>
      </c>
      <c r="H252" s="35">
        <v>0</v>
      </c>
      <c r="I252" s="35" t="s">
        <v>28</v>
      </c>
      <c r="J252" s="17"/>
    </row>
    <row r="253" spans="1:10" s="18" customFormat="1" ht="16.5" x14ac:dyDescent="0.25">
      <c r="A253" s="177"/>
      <c r="B253" s="106"/>
      <c r="C253" s="172"/>
      <c r="D253" s="172"/>
      <c r="E253" s="172"/>
      <c r="F253" s="6" t="s">
        <v>10</v>
      </c>
      <c r="G253" s="8">
        <v>0</v>
      </c>
      <c r="H253" s="35">
        <v>0</v>
      </c>
      <c r="I253" s="35" t="s">
        <v>28</v>
      </c>
      <c r="J253" s="17"/>
    </row>
    <row r="254" spans="1:10" s="18" customFormat="1" ht="25.5" customHeight="1" x14ac:dyDescent="0.25">
      <c r="A254" s="178"/>
      <c r="B254" s="106"/>
      <c r="C254" s="172"/>
      <c r="D254" s="172"/>
      <c r="E254" s="172"/>
      <c r="F254" s="6" t="s">
        <v>11</v>
      </c>
      <c r="G254" s="8">
        <v>16</v>
      </c>
      <c r="H254" s="35">
        <v>65.5</v>
      </c>
      <c r="I254" s="35">
        <f t="shared" si="44"/>
        <v>409.375</v>
      </c>
      <c r="J254" s="21"/>
    </row>
    <row r="255" spans="1:10" s="18" customFormat="1" ht="16.5" customHeight="1" x14ac:dyDescent="0.25">
      <c r="A255" s="172" t="s">
        <v>119</v>
      </c>
      <c r="B255" s="172"/>
      <c r="C255" s="172"/>
      <c r="D255" s="172"/>
      <c r="E255" s="172"/>
      <c r="F255" s="6" t="s">
        <v>7</v>
      </c>
      <c r="G255" s="35">
        <f>G260</f>
        <v>3508.4</v>
      </c>
      <c r="H255" s="35">
        <f>H260</f>
        <v>2465.5</v>
      </c>
      <c r="I255" s="35">
        <f t="shared" si="44"/>
        <v>70.274199065100902</v>
      </c>
      <c r="J255" s="17"/>
    </row>
    <row r="256" spans="1:10" s="18" customFormat="1" ht="16.5" x14ac:dyDescent="0.25">
      <c r="A256" s="172"/>
      <c r="B256" s="172"/>
      <c r="C256" s="172"/>
      <c r="D256" s="172"/>
      <c r="E256" s="172"/>
      <c r="F256" s="6" t="s">
        <v>8</v>
      </c>
      <c r="G256" s="35">
        <f t="shared" ref="G256:H259" si="46">G261</f>
        <v>0</v>
      </c>
      <c r="H256" s="35">
        <f t="shared" si="46"/>
        <v>0</v>
      </c>
      <c r="I256" s="35" t="s">
        <v>28</v>
      </c>
      <c r="J256" s="17"/>
    </row>
    <row r="257" spans="1:10" s="18" customFormat="1" ht="25.5" x14ac:dyDescent="0.25">
      <c r="A257" s="172"/>
      <c r="B257" s="172"/>
      <c r="C257" s="172"/>
      <c r="D257" s="172"/>
      <c r="E257" s="172"/>
      <c r="F257" s="6" t="s">
        <v>9</v>
      </c>
      <c r="G257" s="35">
        <f t="shared" si="46"/>
        <v>0</v>
      </c>
      <c r="H257" s="35">
        <f t="shared" si="46"/>
        <v>0</v>
      </c>
      <c r="I257" s="35" t="s">
        <v>28</v>
      </c>
      <c r="J257" s="17"/>
    </row>
    <row r="258" spans="1:10" s="18" customFormat="1" ht="16.5" x14ac:dyDescent="0.25">
      <c r="A258" s="172"/>
      <c r="B258" s="172"/>
      <c r="C258" s="172"/>
      <c r="D258" s="172"/>
      <c r="E258" s="172"/>
      <c r="F258" s="6" t="s">
        <v>10</v>
      </c>
      <c r="G258" s="35">
        <f t="shared" si="46"/>
        <v>0</v>
      </c>
      <c r="H258" s="35">
        <f t="shared" si="46"/>
        <v>0</v>
      </c>
      <c r="I258" s="35" t="s">
        <v>28</v>
      </c>
      <c r="J258" s="17"/>
    </row>
    <row r="259" spans="1:10" s="18" customFormat="1" ht="25.5" x14ac:dyDescent="0.25">
      <c r="A259" s="172"/>
      <c r="B259" s="172"/>
      <c r="C259" s="172"/>
      <c r="D259" s="172"/>
      <c r="E259" s="172"/>
      <c r="F259" s="6" t="s">
        <v>11</v>
      </c>
      <c r="G259" s="35">
        <f t="shared" si="46"/>
        <v>3508.4</v>
      </c>
      <c r="H259" s="35">
        <f t="shared" si="46"/>
        <v>2465.5</v>
      </c>
      <c r="I259" s="35">
        <f t="shared" si="44"/>
        <v>70.274199065100902</v>
      </c>
      <c r="J259" s="17"/>
    </row>
    <row r="260" spans="1:10" s="18" customFormat="1" ht="16.5" customHeight="1" x14ac:dyDescent="0.25">
      <c r="A260" s="176" t="s">
        <v>46</v>
      </c>
      <c r="B260" s="173" t="s">
        <v>129</v>
      </c>
      <c r="C260" s="172" t="s">
        <v>151</v>
      </c>
      <c r="D260" s="172">
        <v>2023</v>
      </c>
      <c r="E260" s="172">
        <v>2023</v>
      </c>
      <c r="F260" s="6" t="s">
        <v>7</v>
      </c>
      <c r="G260" s="35">
        <f>G261+G262+G263+G264</f>
        <v>3508.4</v>
      </c>
      <c r="H260" s="35">
        <f>H261+H262+H263+H264</f>
        <v>2465.5</v>
      </c>
      <c r="I260" s="35">
        <f t="shared" si="44"/>
        <v>70.274199065100902</v>
      </c>
      <c r="J260" s="17"/>
    </row>
    <row r="261" spans="1:10" s="18" customFormat="1" ht="16.5" x14ac:dyDescent="0.25">
      <c r="A261" s="177"/>
      <c r="B261" s="174"/>
      <c r="C261" s="172"/>
      <c r="D261" s="172"/>
      <c r="E261" s="172"/>
      <c r="F261" s="6" t="s">
        <v>8</v>
      </c>
      <c r="G261" s="35">
        <v>0</v>
      </c>
      <c r="H261" s="35">
        <v>0</v>
      </c>
      <c r="I261" s="35" t="s">
        <v>28</v>
      </c>
      <c r="J261" s="17"/>
    </row>
    <row r="262" spans="1:10" s="18" customFormat="1" ht="25.5" x14ac:dyDescent="0.25">
      <c r="A262" s="177"/>
      <c r="B262" s="174"/>
      <c r="C262" s="172"/>
      <c r="D262" s="172"/>
      <c r="E262" s="172"/>
      <c r="F262" s="6" t="s">
        <v>9</v>
      </c>
      <c r="G262" s="35">
        <v>0</v>
      </c>
      <c r="H262" s="35">
        <v>0</v>
      </c>
      <c r="I262" s="35" t="s">
        <v>28</v>
      </c>
      <c r="J262" s="17"/>
    </row>
    <row r="263" spans="1:10" s="18" customFormat="1" ht="16.5" x14ac:dyDescent="0.25">
      <c r="A263" s="177"/>
      <c r="B263" s="174"/>
      <c r="C263" s="172"/>
      <c r="D263" s="172"/>
      <c r="E263" s="172"/>
      <c r="F263" s="6" t="s">
        <v>10</v>
      </c>
      <c r="G263" s="35">
        <v>0</v>
      </c>
      <c r="H263" s="35">
        <v>0</v>
      </c>
      <c r="I263" s="35" t="s">
        <v>28</v>
      </c>
      <c r="J263" s="17"/>
    </row>
    <row r="264" spans="1:10" s="18" customFormat="1" ht="25.5" customHeight="1" x14ac:dyDescent="0.25">
      <c r="A264" s="178"/>
      <c r="B264" s="175"/>
      <c r="C264" s="172"/>
      <c r="D264" s="172"/>
      <c r="E264" s="172"/>
      <c r="F264" s="6" t="s">
        <v>11</v>
      </c>
      <c r="G264" s="35">
        <v>3508.4</v>
      </c>
      <c r="H264" s="35">
        <v>2465.5</v>
      </c>
      <c r="I264" s="35">
        <f>H264/G264*100</f>
        <v>70.274199065100902</v>
      </c>
      <c r="J264" s="21"/>
    </row>
    <row r="265" spans="1:10" s="18" customFormat="1" ht="16.5" x14ac:dyDescent="0.25">
      <c r="A265" s="163" t="s">
        <v>288</v>
      </c>
      <c r="B265" s="163"/>
      <c r="C265" s="163"/>
      <c r="D265" s="163"/>
      <c r="E265" s="163"/>
      <c r="F265" s="15" t="s">
        <v>7</v>
      </c>
      <c r="G265" s="54">
        <f>G270+G305+G315+G345+G355</f>
        <v>265</v>
      </c>
      <c r="H265" s="54">
        <f>H270+H305+H315+H345+H355</f>
        <v>1265.6000000000001</v>
      </c>
      <c r="I265" s="54">
        <f>H265/G265*100</f>
        <v>477.58490566037739</v>
      </c>
      <c r="J265" s="17"/>
    </row>
    <row r="266" spans="1:10" s="18" customFormat="1" ht="16.5" x14ac:dyDescent="0.25">
      <c r="A266" s="163"/>
      <c r="B266" s="163"/>
      <c r="C266" s="163"/>
      <c r="D266" s="163"/>
      <c r="E266" s="163"/>
      <c r="F266" s="15" t="s">
        <v>8</v>
      </c>
      <c r="G266" s="54">
        <f t="shared" ref="G266:H269" si="47">G271+G306+G316+G346+G356</f>
        <v>0</v>
      </c>
      <c r="H266" s="54">
        <f t="shared" si="47"/>
        <v>204.7</v>
      </c>
      <c r="I266" s="54" t="s">
        <v>28</v>
      </c>
      <c r="J266" s="17"/>
    </row>
    <row r="267" spans="1:10" s="18" customFormat="1" ht="25.5" x14ac:dyDescent="0.25">
      <c r="A267" s="163"/>
      <c r="B267" s="163"/>
      <c r="C267" s="163"/>
      <c r="D267" s="163"/>
      <c r="E267" s="163"/>
      <c r="F267" s="15" t="s">
        <v>9</v>
      </c>
      <c r="G267" s="54">
        <f t="shared" si="47"/>
        <v>0</v>
      </c>
      <c r="H267" s="54">
        <f t="shared" si="47"/>
        <v>515.29999999999995</v>
      </c>
      <c r="I267" s="54" t="s">
        <v>28</v>
      </c>
      <c r="J267" s="17"/>
    </row>
    <row r="268" spans="1:10" s="18" customFormat="1" ht="16.5" x14ac:dyDescent="0.25">
      <c r="A268" s="163"/>
      <c r="B268" s="163"/>
      <c r="C268" s="163"/>
      <c r="D268" s="163"/>
      <c r="E268" s="163"/>
      <c r="F268" s="15" t="s">
        <v>10</v>
      </c>
      <c r="G268" s="54">
        <f t="shared" si="47"/>
        <v>0</v>
      </c>
      <c r="H268" s="54">
        <f t="shared" si="47"/>
        <v>0</v>
      </c>
      <c r="I268" s="54" t="s">
        <v>28</v>
      </c>
      <c r="J268" s="17"/>
    </row>
    <row r="269" spans="1:10" s="18" customFormat="1" ht="25.5" x14ac:dyDescent="0.25">
      <c r="A269" s="163"/>
      <c r="B269" s="163"/>
      <c r="C269" s="163"/>
      <c r="D269" s="163"/>
      <c r="E269" s="163"/>
      <c r="F269" s="15" t="s">
        <v>11</v>
      </c>
      <c r="G269" s="54">
        <f t="shared" si="47"/>
        <v>265</v>
      </c>
      <c r="H269" s="54">
        <f t="shared" si="47"/>
        <v>545.6</v>
      </c>
      <c r="I269" s="54">
        <f t="shared" ref="I269:I349" si="48">H269/G269*100</f>
        <v>205.88679245283021</v>
      </c>
      <c r="J269" s="17"/>
    </row>
    <row r="270" spans="1:10" s="18" customFormat="1" ht="16.5" x14ac:dyDescent="0.25">
      <c r="A270" s="107">
        <v>1</v>
      </c>
      <c r="B270" s="107" t="s">
        <v>265</v>
      </c>
      <c r="C270" s="107"/>
      <c r="D270" s="107"/>
      <c r="E270" s="107"/>
      <c r="F270" s="28" t="s">
        <v>7</v>
      </c>
      <c r="G270" s="8">
        <f>G275+G280+G285+G290+G295+G300</f>
        <v>20</v>
      </c>
      <c r="H270" s="8">
        <f>H275+H280+H285+H290+H295+H300</f>
        <v>4.8</v>
      </c>
      <c r="I270" s="8">
        <f t="shared" si="48"/>
        <v>24</v>
      </c>
      <c r="J270" s="17"/>
    </row>
    <row r="271" spans="1:10" s="18" customFormat="1" ht="16.5" x14ac:dyDescent="0.25">
      <c r="A271" s="107"/>
      <c r="B271" s="107"/>
      <c r="C271" s="107"/>
      <c r="D271" s="107"/>
      <c r="E271" s="107"/>
      <c r="F271" s="28" t="s">
        <v>8</v>
      </c>
      <c r="G271" s="8">
        <f t="shared" ref="G271:H274" si="49">G276+G281+G286+G291+G296+G301</f>
        <v>0</v>
      </c>
      <c r="H271" s="8">
        <f t="shared" si="49"/>
        <v>0</v>
      </c>
      <c r="I271" s="8" t="s">
        <v>28</v>
      </c>
      <c r="J271" s="17"/>
    </row>
    <row r="272" spans="1:10" s="18" customFormat="1" ht="25.5" x14ac:dyDescent="0.25">
      <c r="A272" s="107"/>
      <c r="B272" s="107"/>
      <c r="C272" s="107"/>
      <c r="D272" s="107"/>
      <c r="E272" s="107"/>
      <c r="F272" s="28" t="s">
        <v>9</v>
      </c>
      <c r="G272" s="8">
        <f t="shared" si="49"/>
        <v>0</v>
      </c>
      <c r="H272" s="8">
        <f t="shared" si="49"/>
        <v>0</v>
      </c>
      <c r="I272" s="8" t="s">
        <v>28</v>
      </c>
      <c r="J272" s="17"/>
    </row>
    <row r="273" spans="1:10" s="18" customFormat="1" ht="16.5" x14ac:dyDescent="0.25">
      <c r="A273" s="107"/>
      <c r="B273" s="107"/>
      <c r="C273" s="107"/>
      <c r="D273" s="107"/>
      <c r="E273" s="107"/>
      <c r="F273" s="28" t="s">
        <v>10</v>
      </c>
      <c r="G273" s="8">
        <f t="shared" si="49"/>
        <v>0</v>
      </c>
      <c r="H273" s="8">
        <f t="shared" si="49"/>
        <v>0</v>
      </c>
      <c r="I273" s="8" t="s">
        <v>28</v>
      </c>
      <c r="J273" s="17"/>
    </row>
    <row r="274" spans="1:10" s="18" customFormat="1" ht="25.5" x14ac:dyDescent="0.25">
      <c r="A274" s="107"/>
      <c r="B274" s="107"/>
      <c r="C274" s="107"/>
      <c r="D274" s="107"/>
      <c r="E274" s="107"/>
      <c r="F274" s="28" t="s">
        <v>11</v>
      </c>
      <c r="G274" s="8">
        <f t="shared" si="49"/>
        <v>20</v>
      </c>
      <c r="H274" s="8">
        <f t="shared" si="49"/>
        <v>4.8</v>
      </c>
      <c r="I274" s="8">
        <f t="shared" si="48"/>
        <v>24</v>
      </c>
      <c r="J274" s="17"/>
    </row>
    <row r="275" spans="1:10" s="18" customFormat="1" ht="16.5" customHeight="1" x14ac:dyDescent="0.25">
      <c r="A275" s="105" t="s">
        <v>26</v>
      </c>
      <c r="B275" s="216" t="s">
        <v>212</v>
      </c>
      <c r="C275" s="107" t="s">
        <v>132</v>
      </c>
      <c r="D275" s="107">
        <v>2023</v>
      </c>
      <c r="E275" s="107">
        <v>2023</v>
      </c>
      <c r="F275" s="28" t="s">
        <v>7</v>
      </c>
      <c r="G275" s="8">
        <f>G276+G277+G278+G279</f>
        <v>10</v>
      </c>
      <c r="H275" s="8">
        <f>H276+H277+H278+H279</f>
        <v>4.8</v>
      </c>
      <c r="I275" s="8">
        <f t="shared" si="48"/>
        <v>48</v>
      </c>
      <c r="J275" s="17"/>
    </row>
    <row r="276" spans="1:10" s="18" customFormat="1" ht="16.5" x14ac:dyDescent="0.25">
      <c r="A276" s="105"/>
      <c r="B276" s="216"/>
      <c r="C276" s="107"/>
      <c r="D276" s="107"/>
      <c r="E276" s="107"/>
      <c r="F276" s="28" t="s">
        <v>8</v>
      </c>
      <c r="G276" s="8">
        <v>0</v>
      </c>
      <c r="H276" s="8">
        <v>0</v>
      </c>
      <c r="I276" s="8" t="s">
        <v>28</v>
      </c>
      <c r="J276" s="17"/>
    </row>
    <row r="277" spans="1:10" s="18" customFormat="1" ht="25.5" x14ac:dyDescent="0.25">
      <c r="A277" s="105"/>
      <c r="B277" s="216"/>
      <c r="C277" s="107"/>
      <c r="D277" s="107"/>
      <c r="E277" s="107"/>
      <c r="F277" s="28" t="s">
        <v>9</v>
      </c>
      <c r="G277" s="8">
        <v>0</v>
      </c>
      <c r="H277" s="8">
        <v>0</v>
      </c>
      <c r="I277" s="8" t="s">
        <v>28</v>
      </c>
      <c r="J277" s="17"/>
    </row>
    <row r="278" spans="1:10" s="18" customFormat="1" ht="16.5" x14ac:dyDescent="0.25">
      <c r="A278" s="105"/>
      <c r="B278" s="216"/>
      <c r="C278" s="107"/>
      <c r="D278" s="107"/>
      <c r="E278" s="107"/>
      <c r="F278" s="28" t="s">
        <v>10</v>
      </c>
      <c r="G278" s="8">
        <v>0</v>
      </c>
      <c r="H278" s="8">
        <v>0</v>
      </c>
      <c r="I278" s="8" t="s">
        <v>28</v>
      </c>
      <c r="J278" s="17"/>
    </row>
    <row r="279" spans="1:10" s="18" customFormat="1" ht="25.5" x14ac:dyDescent="0.25">
      <c r="A279" s="105"/>
      <c r="B279" s="216"/>
      <c r="C279" s="107"/>
      <c r="D279" s="107"/>
      <c r="E279" s="107"/>
      <c r="F279" s="28" t="s">
        <v>11</v>
      </c>
      <c r="G279" s="8">
        <v>10</v>
      </c>
      <c r="H279" s="8">
        <v>4.8</v>
      </c>
      <c r="I279" s="8">
        <f t="shared" si="48"/>
        <v>48</v>
      </c>
      <c r="J279" s="17"/>
    </row>
    <row r="280" spans="1:10" s="18" customFormat="1" ht="16.5" customHeight="1" x14ac:dyDescent="0.25">
      <c r="A280" s="105" t="s">
        <v>33</v>
      </c>
      <c r="B280" s="216" t="s">
        <v>213</v>
      </c>
      <c r="C280" s="107" t="s">
        <v>132</v>
      </c>
      <c r="D280" s="107">
        <v>2023</v>
      </c>
      <c r="E280" s="107">
        <v>2023</v>
      </c>
      <c r="F280" s="28" t="s">
        <v>7</v>
      </c>
      <c r="G280" s="8">
        <f>G281+G282+G284+G283</f>
        <v>10</v>
      </c>
      <c r="H280" s="8">
        <f>H281+H282+H284+H283</f>
        <v>0</v>
      </c>
      <c r="I280" s="8">
        <f t="shared" si="48"/>
        <v>0</v>
      </c>
      <c r="J280" s="17"/>
    </row>
    <row r="281" spans="1:10" s="18" customFormat="1" ht="16.5" x14ac:dyDescent="0.25">
      <c r="A281" s="105"/>
      <c r="B281" s="216"/>
      <c r="C281" s="107"/>
      <c r="D281" s="107"/>
      <c r="E281" s="107"/>
      <c r="F281" s="28" t="s">
        <v>8</v>
      </c>
      <c r="G281" s="8">
        <v>0</v>
      </c>
      <c r="H281" s="8">
        <v>0</v>
      </c>
      <c r="I281" s="8" t="s">
        <v>28</v>
      </c>
      <c r="J281" s="17"/>
    </row>
    <row r="282" spans="1:10" s="18" customFormat="1" ht="25.5" x14ac:dyDescent="0.25">
      <c r="A282" s="105"/>
      <c r="B282" s="216"/>
      <c r="C282" s="107"/>
      <c r="D282" s="107"/>
      <c r="E282" s="107"/>
      <c r="F282" s="28" t="s">
        <v>9</v>
      </c>
      <c r="G282" s="8">
        <v>0</v>
      </c>
      <c r="H282" s="8">
        <v>0</v>
      </c>
      <c r="I282" s="8" t="s">
        <v>28</v>
      </c>
      <c r="J282" s="17"/>
    </row>
    <row r="283" spans="1:10" s="18" customFormat="1" ht="16.5" x14ac:dyDescent="0.25">
      <c r="A283" s="105"/>
      <c r="B283" s="216"/>
      <c r="C283" s="107"/>
      <c r="D283" s="107"/>
      <c r="E283" s="107"/>
      <c r="F283" s="28" t="s">
        <v>10</v>
      </c>
      <c r="G283" s="8">
        <v>0</v>
      </c>
      <c r="H283" s="8">
        <v>0</v>
      </c>
      <c r="I283" s="8" t="s">
        <v>28</v>
      </c>
      <c r="J283" s="17"/>
    </row>
    <row r="284" spans="1:10" s="18" customFormat="1" ht="25.5" x14ac:dyDescent="0.25">
      <c r="A284" s="105"/>
      <c r="B284" s="216"/>
      <c r="C284" s="107"/>
      <c r="D284" s="107"/>
      <c r="E284" s="107"/>
      <c r="F284" s="28" t="s">
        <v>11</v>
      </c>
      <c r="G284" s="8">
        <v>10</v>
      </c>
      <c r="H284" s="8">
        <v>0</v>
      </c>
      <c r="I284" s="8">
        <f t="shared" si="48"/>
        <v>0</v>
      </c>
      <c r="J284" s="17"/>
    </row>
    <row r="285" spans="1:10" s="18" customFormat="1" ht="16.5" customHeight="1" x14ac:dyDescent="0.25">
      <c r="A285" s="105" t="s">
        <v>34</v>
      </c>
      <c r="B285" s="216" t="s">
        <v>214</v>
      </c>
      <c r="C285" s="107" t="s">
        <v>132</v>
      </c>
      <c r="D285" s="107">
        <v>2023</v>
      </c>
      <c r="E285" s="107">
        <v>2023</v>
      </c>
      <c r="F285" s="28" t="s">
        <v>7</v>
      </c>
      <c r="G285" s="8">
        <f>G286+G287+G288+G289</f>
        <v>0</v>
      </c>
      <c r="H285" s="8">
        <f>H286+H287+H288+H289</f>
        <v>0</v>
      </c>
      <c r="I285" s="8" t="s">
        <v>28</v>
      </c>
      <c r="J285" s="17"/>
    </row>
    <row r="286" spans="1:10" s="18" customFormat="1" ht="16.5" x14ac:dyDescent="0.25">
      <c r="A286" s="105"/>
      <c r="B286" s="216"/>
      <c r="C286" s="107"/>
      <c r="D286" s="107"/>
      <c r="E286" s="107"/>
      <c r="F286" s="28" t="s">
        <v>8</v>
      </c>
      <c r="G286" s="8">
        <v>0</v>
      </c>
      <c r="H286" s="8">
        <v>0</v>
      </c>
      <c r="I286" s="8" t="s">
        <v>28</v>
      </c>
      <c r="J286" s="17"/>
    </row>
    <row r="287" spans="1:10" s="18" customFormat="1" ht="25.5" x14ac:dyDescent="0.25">
      <c r="A287" s="105"/>
      <c r="B287" s="216"/>
      <c r="C287" s="107"/>
      <c r="D287" s="107"/>
      <c r="E287" s="107"/>
      <c r="F287" s="28" t="s">
        <v>9</v>
      </c>
      <c r="G287" s="8">
        <v>0</v>
      </c>
      <c r="H287" s="8">
        <v>0</v>
      </c>
      <c r="I287" s="8" t="s">
        <v>28</v>
      </c>
      <c r="J287" s="17"/>
    </row>
    <row r="288" spans="1:10" s="18" customFormat="1" ht="16.5" x14ac:dyDescent="0.25">
      <c r="A288" s="105"/>
      <c r="B288" s="216"/>
      <c r="C288" s="107"/>
      <c r="D288" s="107"/>
      <c r="E288" s="107"/>
      <c r="F288" s="28" t="s">
        <v>10</v>
      </c>
      <c r="G288" s="8">
        <v>0</v>
      </c>
      <c r="H288" s="8">
        <v>0</v>
      </c>
      <c r="I288" s="8" t="s">
        <v>28</v>
      </c>
      <c r="J288" s="17"/>
    </row>
    <row r="289" spans="1:10" s="18" customFormat="1" ht="25.5" x14ac:dyDescent="0.25">
      <c r="A289" s="105"/>
      <c r="B289" s="216"/>
      <c r="C289" s="107"/>
      <c r="D289" s="107"/>
      <c r="E289" s="107"/>
      <c r="F289" s="28" t="s">
        <v>11</v>
      </c>
      <c r="G289" s="8">
        <v>0</v>
      </c>
      <c r="H289" s="8">
        <v>0</v>
      </c>
      <c r="I289" s="8" t="s">
        <v>28</v>
      </c>
      <c r="J289" s="17"/>
    </row>
    <row r="290" spans="1:10" s="18" customFormat="1" ht="16.5" customHeight="1" x14ac:dyDescent="0.25">
      <c r="A290" s="105" t="s">
        <v>70</v>
      </c>
      <c r="B290" s="216" t="s">
        <v>215</v>
      </c>
      <c r="C290" s="107" t="s">
        <v>132</v>
      </c>
      <c r="D290" s="107">
        <v>2023</v>
      </c>
      <c r="E290" s="107">
        <v>2023</v>
      </c>
      <c r="F290" s="28" t="s">
        <v>7</v>
      </c>
      <c r="G290" s="8">
        <f>G291+G292+G293+G294</f>
        <v>0</v>
      </c>
      <c r="H290" s="8">
        <f>H291+H292+H293+H294</f>
        <v>0</v>
      </c>
      <c r="I290" s="8" t="s">
        <v>28</v>
      </c>
      <c r="J290" s="17"/>
    </row>
    <row r="291" spans="1:10" s="18" customFormat="1" ht="16.5" x14ac:dyDescent="0.25">
      <c r="A291" s="105"/>
      <c r="B291" s="216"/>
      <c r="C291" s="107"/>
      <c r="D291" s="107"/>
      <c r="E291" s="107"/>
      <c r="F291" s="28" t="s">
        <v>8</v>
      </c>
      <c r="G291" s="8">
        <v>0</v>
      </c>
      <c r="H291" s="8">
        <v>0</v>
      </c>
      <c r="I291" s="8" t="s">
        <v>28</v>
      </c>
      <c r="J291" s="17"/>
    </row>
    <row r="292" spans="1:10" s="18" customFormat="1" ht="25.5" x14ac:dyDescent="0.25">
      <c r="A292" s="105"/>
      <c r="B292" s="216"/>
      <c r="C292" s="107"/>
      <c r="D292" s="107"/>
      <c r="E292" s="107"/>
      <c r="F292" s="28" t="s">
        <v>9</v>
      </c>
      <c r="G292" s="8">
        <v>0</v>
      </c>
      <c r="H292" s="8">
        <v>0</v>
      </c>
      <c r="I292" s="8" t="s">
        <v>28</v>
      </c>
      <c r="J292" s="17"/>
    </row>
    <row r="293" spans="1:10" s="18" customFormat="1" ht="16.5" x14ac:dyDescent="0.25">
      <c r="A293" s="105"/>
      <c r="B293" s="216"/>
      <c r="C293" s="107"/>
      <c r="D293" s="107"/>
      <c r="E293" s="107"/>
      <c r="F293" s="28" t="s">
        <v>10</v>
      </c>
      <c r="G293" s="8">
        <v>0</v>
      </c>
      <c r="H293" s="8">
        <v>0</v>
      </c>
      <c r="I293" s="8" t="s">
        <v>28</v>
      </c>
      <c r="J293" s="17"/>
    </row>
    <row r="294" spans="1:10" s="18" customFormat="1" ht="25.5" x14ac:dyDescent="0.25">
      <c r="A294" s="105"/>
      <c r="B294" s="216"/>
      <c r="C294" s="107"/>
      <c r="D294" s="107"/>
      <c r="E294" s="107"/>
      <c r="F294" s="28" t="s">
        <v>11</v>
      </c>
      <c r="G294" s="8">
        <v>0</v>
      </c>
      <c r="H294" s="8">
        <v>0</v>
      </c>
      <c r="I294" s="8" t="s">
        <v>28</v>
      </c>
      <c r="J294" s="17"/>
    </row>
    <row r="295" spans="1:10" s="18" customFormat="1" ht="16.5" customHeight="1" x14ac:dyDescent="0.25">
      <c r="A295" s="105" t="s">
        <v>97</v>
      </c>
      <c r="B295" s="216" t="s">
        <v>216</v>
      </c>
      <c r="C295" s="107" t="s">
        <v>132</v>
      </c>
      <c r="D295" s="107">
        <v>2023</v>
      </c>
      <c r="E295" s="107">
        <v>2023</v>
      </c>
      <c r="F295" s="28" t="s">
        <v>7</v>
      </c>
      <c r="G295" s="8">
        <f>G296+G297+G298+G299</f>
        <v>0</v>
      </c>
      <c r="H295" s="8">
        <f>H296+H297+H298+H299</f>
        <v>0</v>
      </c>
      <c r="I295" s="8" t="s">
        <v>28</v>
      </c>
      <c r="J295" s="17"/>
    </row>
    <row r="296" spans="1:10" s="18" customFormat="1" ht="16.5" x14ac:dyDescent="0.25">
      <c r="A296" s="105"/>
      <c r="B296" s="216"/>
      <c r="C296" s="107"/>
      <c r="D296" s="107"/>
      <c r="E296" s="107"/>
      <c r="F296" s="28" t="s">
        <v>8</v>
      </c>
      <c r="G296" s="8">
        <v>0</v>
      </c>
      <c r="H296" s="8">
        <v>0</v>
      </c>
      <c r="I296" s="8" t="s">
        <v>28</v>
      </c>
      <c r="J296" s="17"/>
    </row>
    <row r="297" spans="1:10" s="18" customFormat="1" ht="25.5" x14ac:dyDescent="0.25">
      <c r="A297" s="105"/>
      <c r="B297" s="216"/>
      <c r="C297" s="107"/>
      <c r="D297" s="107"/>
      <c r="E297" s="107"/>
      <c r="F297" s="28" t="s">
        <v>9</v>
      </c>
      <c r="G297" s="8">
        <v>0</v>
      </c>
      <c r="H297" s="8">
        <v>0</v>
      </c>
      <c r="I297" s="8" t="s">
        <v>28</v>
      </c>
      <c r="J297" s="17"/>
    </row>
    <row r="298" spans="1:10" s="18" customFormat="1" ht="16.5" x14ac:dyDescent="0.25">
      <c r="A298" s="105"/>
      <c r="B298" s="216"/>
      <c r="C298" s="107"/>
      <c r="D298" s="107"/>
      <c r="E298" s="107"/>
      <c r="F298" s="28" t="s">
        <v>10</v>
      </c>
      <c r="G298" s="8">
        <v>0</v>
      </c>
      <c r="H298" s="8">
        <v>0</v>
      </c>
      <c r="I298" s="8" t="s">
        <v>28</v>
      </c>
      <c r="J298" s="17"/>
    </row>
    <row r="299" spans="1:10" s="18" customFormat="1" ht="25.5" x14ac:dyDescent="0.25">
      <c r="A299" s="105"/>
      <c r="B299" s="216"/>
      <c r="C299" s="107"/>
      <c r="D299" s="107"/>
      <c r="E299" s="107"/>
      <c r="F299" s="28" t="s">
        <v>11</v>
      </c>
      <c r="G299" s="8">
        <v>0</v>
      </c>
      <c r="H299" s="8">
        <v>0</v>
      </c>
      <c r="I299" s="8" t="s">
        <v>28</v>
      </c>
      <c r="J299" s="17"/>
    </row>
    <row r="300" spans="1:10" s="18" customFormat="1" ht="16.5" customHeight="1" x14ac:dyDescent="0.25">
      <c r="A300" s="105" t="s">
        <v>181</v>
      </c>
      <c r="B300" s="216" t="s">
        <v>217</v>
      </c>
      <c r="C300" s="107" t="s">
        <v>132</v>
      </c>
      <c r="D300" s="107">
        <v>2023</v>
      </c>
      <c r="E300" s="107">
        <v>2023</v>
      </c>
      <c r="F300" s="28" t="s">
        <v>7</v>
      </c>
      <c r="G300" s="8">
        <f>G301+G302+G303+G304</f>
        <v>0</v>
      </c>
      <c r="H300" s="8">
        <v>0</v>
      </c>
      <c r="I300" s="8" t="s">
        <v>28</v>
      </c>
      <c r="J300" s="17"/>
    </row>
    <row r="301" spans="1:10" s="18" customFormat="1" ht="16.5" x14ac:dyDescent="0.25">
      <c r="A301" s="105"/>
      <c r="B301" s="216"/>
      <c r="C301" s="107"/>
      <c r="D301" s="107"/>
      <c r="E301" s="107"/>
      <c r="F301" s="28" t="s">
        <v>8</v>
      </c>
      <c r="G301" s="8">
        <v>0</v>
      </c>
      <c r="H301" s="8">
        <v>0</v>
      </c>
      <c r="I301" s="8" t="s">
        <v>28</v>
      </c>
      <c r="J301" s="17"/>
    </row>
    <row r="302" spans="1:10" s="18" customFormat="1" ht="25.5" x14ac:dyDescent="0.25">
      <c r="A302" s="105"/>
      <c r="B302" s="216"/>
      <c r="C302" s="107"/>
      <c r="D302" s="107"/>
      <c r="E302" s="107"/>
      <c r="F302" s="28" t="s">
        <v>9</v>
      </c>
      <c r="G302" s="8">
        <v>0</v>
      </c>
      <c r="H302" s="8">
        <v>0</v>
      </c>
      <c r="I302" s="8" t="s">
        <v>28</v>
      </c>
      <c r="J302" s="17"/>
    </row>
    <row r="303" spans="1:10" s="18" customFormat="1" ht="16.5" x14ac:dyDescent="0.25">
      <c r="A303" s="105"/>
      <c r="B303" s="216"/>
      <c r="C303" s="107"/>
      <c r="D303" s="107"/>
      <c r="E303" s="107"/>
      <c r="F303" s="28" t="s">
        <v>10</v>
      </c>
      <c r="G303" s="8">
        <v>0</v>
      </c>
      <c r="H303" s="8">
        <v>0</v>
      </c>
      <c r="I303" s="8" t="s">
        <v>28</v>
      </c>
      <c r="J303" s="17"/>
    </row>
    <row r="304" spans="1:10" s="18" customFormat="1" ht="25.5" x14ac:dyDescent="0.25">
      <c r="A304" s="105"/>
      <c r="B304" s="216"/>
      <c r="C304" s="107"/>
      <c r="D304" s="107"/>
      <c r="E304" s="107"/>
      <c r="F304" s="28" t="s">
        <v>11</v>
      </c>
      <c r="G304" s="8">
        <v>0</v>
      </c>
      <c r="H304" s="8">
        <v>0</v>
      </c>
      <c r="I304" s="8" t="s">
        <v>28</v>
      </c>
      <c r="J304" s="17"/>
    </row>
    <row r="305" spans="1:9" s="18" customFormat="1" x14ac:dyDescent="0.25">
      <c r="A305" s="107">
        <v>2</v>
      </c>
      <c r="B305" s="107" t="s">
        <v>218</v>
      </c>
      <c r="C305" s="107"/>
      <c r="D305" s="107"/>
      <c r="E305" s="107"/>
      <c r="F305" s="28" t="s">
        <v>7</v>
      </c>
      <c r="G305" s="8">
        <f>G310</f>
        <v>5</v>
      </c>
      <c r="H305" s="8">
        <f>H310</f>
        <v>365.7</v>
      </c>
      <c r="I305" s="8">
        <f t="shared" si="48"/>
        <v>7314</v>
      </c>
    </row>
    <row r="306" spans="1:9" s="18" customFormat="1" x14ac:dyDescent="0.25">
      <c r="A306" s="107"/>
      <c r="B306" s="107"/>
      <c r="C306" s="107"/>
      <c r="D306" s="107"/>
      <c r="E306" s="107"/>
      <c r="F306" s="28" t="s">
        <v>8</v>
      </c>
      <c r="G306" s="8">
        <f t="shared" ref="G306:H309" si="50">G311</f>
        <v>0</v>
      </c>
      <c r="H306" s="8">
        <f t="shared" si="50"/>
        <v>0</v>
      </c>
      <c r="I306" s="8" t="s">
        <v>28</v>
      </c>
    </row>
    <row r="307" spans="1:9" s="18" customFormat="1" ht="25.5" x14ac:dyDescent="0.25">
      <c r="A307" s="107"/>
      <c r="B307" s="107"/>
      <c r="C307" s="107"/>
      <c r="D307" s="107"/>
      <c r="E307" s="107"/>
      <c r="F307" s="28" t="s">
        <v>9</v>
      </c>
      <c r="G307" s="8">
        <f t="shared" si="50"/>
        <v>0</v>
      </c>
      <c r="H307" s="8">
        <f t="shared" si="50"/>
        <v>0</v>
      </c>
      <c r="I307" s="8" t="s">
        <v>28</v>
      </c>
    </row>
    <row r="308" spans="1:9" s="18" customFormat="1" x14ac:dyDescent="0.25">
      <c r="A308" s="107"/>
      <c r="B308" s="107"/>
      <c r="C308" s="107"/>
      <c r="D308" s="107"/>
      <c r="E308" s="107"/>
      <c r="F308" s="28" t="s">
        <v>10</v>
      </c>
      <c r="G308" s="8">
        <f t="shared" si="50"/>
        <v>0</v>
      </c>
      <c r="H308" s="8">
        <f t="shared" si="50"/>
        <v>0</v>
      </c>
      <c r="I308" s="8" t="s">
        <v>28</v>
      </c>
    </row>
    <row r="309" spans="1:9" s="18" customFormat="1" ht="25.5" x14ac:dyDescent="0.25">
      <c r="A309" s="107"/>
      <c r="B309" s="107"/>
      <c r="C309" s="107"/>
      <c r="D309" s="107"/>
      <c r="E309" s="107"/>
      <c r="F309" s="28" t="s">
        <v>11</v>
      </c>
      <c r="G309" s="8">
        <f t="shared" si="50"/>
        <v>5</v>
      </c>
      <c r="H309" s="8">
        <f t="shared" si="50"/>
        <v>365.7</v>
      </c>
      <c r="I309" s="8">
        <f t="shared" si="48"/>
        <v>7314</v>
      </c>
    </row>
    <row r="310" spans="1:9" s="18" customFormat="1" ht="15" customHeight="1" x14ac:dyDescent="0.25">
      <c r="A310" s="105" t="s">
        <v>37</v>
      </c>
      <c r="B310" s="87" t="s">
        <v>219</v>
      </c>
      <c r="C310" s="107" t="s">
        <v>132</v>
      </c>
      <c r="D310" s="107">
        <v>2023</v>
      </c>
      <c r="E310" s="107">
        <v>2023</v>
      </c>
      <c r="F310" s="28" t="s">
        <v>7</v>
      </c>
      <c r="G310" s="8">
        <f>G311+G312+G313+G314</f>
        <v>5</v>
      </c>
      <c r="H310" s="8">
        <f>H311+H312+H313+H314</f>
        <v>365.7</v>
      </c>
      <c r="I310" s="8">
        <f t="shared" si="48"/>
        <v>7314</v>
      </c>
    </row>
    <row r="311" spans="1:9" s="18" customFormat="1" x14ac:dyDescent="0.25">
      <c r="A311" s="105"/>
      <c r="B311" s="88"/>
      <c r="C311" s="107"/>
      <c r="D311" s="107"/>
      <c r="E311" s="107"/>
      <c r="F311" s="28" t="s">
        <v>8</v>
      </c>
      <c r="G311" s="8">
        <v>0</v>
      </c>
      <c r="H311" s="8">
        <v>0</v>
      </c>
      <c r="I311" s="8" t="s">
        <v>28</v>
      </c>
    </row>
    <row r="312" spans="1:9" s="18" customFormat="1" ht="25.5" x14ac:dyDescent="0.25">
      <c r="A312" s="105"/>
      <c r="B312" s="88"/>
      <c r="C312" s="107"/>
      <c r="D312" s="107"/>
      <c r="E312" s="107"/>
      <c r="F312" s="28" t="s">
        <v>9</v>
      </c>
      <c r="G312" s="8">
        <v>0</v>
      </c>
      <c r="H312" s="8">
        <v>0</v>
      </c>
      <c r="I312" s="8" t="s">
        <v>28</v>
      </c>
    </row>
    <row r="313" spans="1:9" s="18" customFormat="1" x14ac:dyDescent="0.25">
      <c r="A313" s="105"/>
      <c r="B313" s="88"/>
      <c r="C313" s="107"/>
      <c r="D313" s="107"/>
      <c r="E313" s="107"/>
      <c r="F313" s="28" t="s">
        <v>10</v>
      </c>
      <c r="G313" s="8">
        <v>0</v>
      </c>
      <c r="H313" s="8">
        <v>0</v>
      </c>
      <c r="I313" s="8" t="s">
        <v>28</v>
      </c>
    </row>
    <row r="314" spans="1:9" s="18" customFormat="1" ht="25.5" x14ac:dyDescent="0.25">
      <c r="A314" s="105"/>
      <c r="B314" s="89"/>
      <c r="C314" s="107"/>
      <c r="D314" s="107"/>
      <c r="E314" s="107"/>
      <c r="F314" s="28" t="s">
        <v>11</v>
      </c>
      <c r="G314" s="8">
        <v>5</v>
      </c>
      <c r="H314" s="8">
        <v>365.7</v>
      </c>
      <c r="I314" s="8">
        <f t="shared" si="48"/>
        <v>7314</v>
      </c>
    </row>
    <row r="315" spans="1:9" s="18" customFormat="1" x14ac:dyDescent="0.25">
      <c r="A315" s="107">
        <v>3</v>
      </c>
      <c r="B315" s="107" t="s">
        <v>220</v>
      </c>
      <c r="C315" s="107"/>
      <c r="D315" s="107"/>
      <c r="E315" s="107"/>
      <c r="F315" s="28" t="s">
        <v>7</v>
      </c>
      <c r="G315" s="8">
        <f>G316+G317+G318+G319</f>
        <v>10</v>
      </c>
      <c r="H315" s="8">
        <f>H316+H317+H318+H319</f>
        <v>0</v>
      </c>
      <c r="I315" s="8">
        <f t="shared" si="48"/>
        <v>0</v>
      </c>
    </row>
    <row r="316" spans="1:9" s="18" customFormat="1" x14ac:dyDescent="0.25">
      <c r="A316" s="107"/>
      <c r="B316" s="107"/>
      <c r="C316" s="107"/>
      <c r="D316" s="107"/>
      <c r="E316" s="107"/>
      <c r="F316" s="28" t="s">
        <v>8</v>
      </c>
      <c r="G316" s="8">
        <f t="shared" ref="G316:H318" si="51">G321+G326+G331+G336+G341</f>
        <v>0</v>
      </c>
      <c r="H316" s="8">
        <f t="shared" si="51"/>
        <v>0</v>
      </c>
      <c r="I316" s="8" t="s">
        <v>28</v>
      </c>
    </row>
    <row r="317" spans="1:9" s="18" customFormat="1" ht="25.5" x14ac:dyDescent="0.25">
      <c r="A317" s="107"/>
      <c r="B317" s="107"/>
      <c r="C317" s="107"/>
      <c r="D317" s="107"/>
      <c r="E317" s="107"/>
      <c r="F317" s="28" t="s">
        <v>9</v>
      </c>
      <c r="G317" s="8">
        <f t="shared" si="51"/>
        <v>0</v>
      </c>
      <c r="H317" s="8">
        <f t="shared" si="51"/>
        <v>0</v>
      </c>
      <c r="I317" s="8" t="s">
        <v>28</v>
      </c>
    </row>
    <row r="318" spans="1:9" s="18" customFormat="1" x14ac:dyDescent="0.25">
      <c r="A318" s="107"/>
      <c r="B318" s="107"/>
      <c r="C318" s="107"/>
      <c r="D318" s="107"/>
      <c r="E318" s="107"/>
      <c r="F318" s="28" t="s">
        <v>10</v>
      </c>
      <c r="G318" s="8">
        <f t="shared" si="51"/>
        <v>0</v>
      </c>
      <c r="H318" s="8">
        <f t="shared" si="51"/>
        <v>0</v>
      </c>
      <c r="I318" s="8" t="s">
        <v>28</v>
      </c>
    </row>
    <row r="319" spans="1:9" s="18" customFormat="1" ht="25.5" x14ac:dyDescent="0.25">
      <c r="A319" s="107"/>
      <c r="B319" s="107"/>
      <c r="C319" s="107"/>
      <c r="D319" s="107"/>
      <c r="E319" s="107"/>
      <c r="F319" s="28" t="s">
        <v>11</v>
      </c>
      <c r="G319" s="8">
        <f>G324+G329+G334+G339+G344</f>
        <v>10</v>
      </c>
      <c r="H319" s="8">
        <f>H324+H329+H334+H339+H344</f>
        <v>0</v>
      </c>
      <c r="I319" s="8">
        <f t="shared" si="48"/>
        <v>0</v>
      </c>
    </row>
    <row r="320" spans="1:9" s="18" customFormat="1" ht="15" customHeight="1" x14ac:dyDescent="0.25">
      <c r="A320" s="105" t="s">
        <v>46</v>
      </c>
      <c r="B320" s="87" t="s">
        <v>221</v>
      </c>
      <c r="C320" s="107" t="s">
        <v>132</v>
      </c>
      <c r="D320" s="107">
        <v>2023</v>
      </c>
      <c r="E320" s="107">
        <v>2023</v>
      </c>
      <c r="F320" s="28" t="s">
        <v>7</v>
      </c>
      <c r="G320" s="8">
        <f>G321+G322+G323+G324</f>
        <v>10</v>
      </c>
      <c r="H320" s="8">
        <f>H321+H322+H323+H324</f>
        <v>0</v>
      </c>
      <c r="I320" s="8">
        <f t="shared" si="48"/>
        <v>0</v>
      </c>
    </row>
    <row r="321" spans="1:9" s="18" customFormat="1" x14ac:dyDescent="0.25">
      <c r="A321" s="105"/>
      <c r="B321" s="88"/>
      <c r="C321" s="107"/>
      <c r="D321" s="107"/>
      <c r="E321" s="107"/>
      <c r="F321" s="28" t="s">
        <v>8</v>
      </c>
      <c r="G321" s="8">
        <v>0</v>
      </c>
      <c r="H321" s="8">
        <v>0</v>
      </c>
      <c r="I321" s="8" t="s">
        <v>28</v>
      </c>
    </row>
    <row r="322" spans="1:9" s="18" customFormat="1" ht="25.5" x14ac:dyDescent="0.25">
      <c r="A322" s="105"/>
      <c r="B322" s="88"/>
      <c r="C322" s="107"/>
      <c r="D322" s="107"/>
      <c r="E322" s="107"/>
      <c r="F322" s="28" t="s">
        <v>9</v>
      </c>
      <c r="G322" s="8">
        <v>0</v>
      </c>
      <c r="H322" s="8">
        <v>0</v>
      </c>
      <c r="I322" s="8" t="s">
        <v>28</v>
      </c>
    </row>
    <row r="323" spans="1:9" s="18" customFormat="1" x14ac:dyDescent="0.25">
      <c r="A323" s="105"/>
      <c r="B323" s="88"/>
      <c r="C323" s="107"/>
      <c r="D323" s="107"/>
      <c r="E323" s="107"/>
      <c r="F323" s="28" t="s">
        <v>10</v>
      </c>
      <c r="G323" s="8">
        <v>0</v>
      </c>
      <c r="H323" s="8">
        <v>0</v>
      </c>
      <c r="I323" s="8" t="s">
        <v>28</v>
      </c>
    </row>
    <row r="324" spans="1:9" s="18" customFormat="1" ht="25.5" x14ac:dyDescent="0.25">
      <c r="A324" s="105"/>
      <c r="B324" s="89"/>
      <c r="C324" s="107"/>
      <c r="D324" s="107"/>
      <c r="E324" s="107"/>
      <c r="F324" s="28" t="s">
        <v>11</v>
      </c>
      <c r="G324" s="8">
        <v>10</v>
      </c>
      <c r="H324" s="8">
        <v>0</v>
      </c>
      <c r="I324" s="8">
        <f t="shared" si="48"/>
        <v>0</v>
      </c>
    </row>
    <row r="325" spans="1:9" s="18" customFormat="1" x14ac:dyDescent="0.25">
      <c r="A325" s="105" t="s">
        <v>48</v>
      </c>
      <c r="B325" s="87" t="s">
        <v>222</v>
      </c>
      <c r="C325" s="107" t="s">
        <v>132</v>
      </c>
      <c r="D325" s="107">
        <v>2023</v>
      </c>
      <c r="E325" s="107">
        <v>2023</v>
      </c>
      <c r="F325" s="28" t="s">
        <v>7</v>
      </c>
      <c r="G325" s="8">
        <f t="shared" ref="G325:H325" si="52">G326+G327+G328+G329</f>
        <v>0</v>
      </c>
      <c r="H325" s="8">
        <f t="shared" si="52"/>
        <v>0</v>
      </c>
      <c r="I325" s="8" t="s">
        <v>28</v>
      </c>
    </row>
    <row r="326" spans="1:9" s="18" customFormat="1" x14ac:dyDescent="0.25">
      <c r="A326" s="105"/>
      <c r="B326" s="88"/>
      <c r="C326" s="107"/>
      <c r="D326" s="107"/>
      <c r="E326" s="107"/>
      <c r="F326" s="28" t="s">
        <v>8</v>
      </c>
      <c r="G326" s="8">
        <v>0</v>
      </c>
      <c r="H326" s="8">
        <v>0</v>
      </c>
      <c r="I326" s="8" t="s">
        <v>28</v>
      </c>
    </row>
    <row r="327" spans="1:9" s="18" customFormat="1" ht="25.5" x14ac:dyDescent="0.25">
      <c r="A327" s="105"/>
      <c r="B327" s="88"/>
      <c r="C327" s="107"/>
      <c r="D327" s="107"/>
      <c r="E327" s="107"/>
      <c r="F327" s="28" t="s">
        <v>9</v>
      </c>
      <c r="G327" s="8">
        <v>0</v>
      </c>
      <c r="H327" s="8">
        <v>0</v>
      </c>
      <c r="I327" s="8" t="s">
        <v>28</v>
      </c>
    </row>
    <row r="328" spans="1:9" s="18" customFormat="1" x14ac:dyDescent="0.25">
      <c r="A328" s="105"/>
      <c r="B328" s="88"/>
      <c r="C328" s="107"/>
      <c r="D328" s="107"/>
      <c r="E328" s="107"/>
      <c r="F328" s="28" t="s">
        <v>10</v>
      </c>
      <c r="G328" s="8">
        <v>0</v>
      </c>
      <c r="H328" s="8">
        <v>0</v>
      </c>
      <c r="I328" s="8" t="s">
        <v>28</v>
      </c>
    </row>
    <row r="329" spans="1:9" s="18" customFormat="1" ht="25.5" x14ac:dyDescent="0.25">
      <c r="A329" s="105"/>
      <c r="B329" s="89"/>
      <c r="C329" s="107"/>
      <c r="D329" s="107"/>
      <c r="E329" s="107"/>
      <c r="F329" s="28" t="s">
        <v>11</v>
      </c>
      <c r="G329" s="8">
        <v>0</v>
      </c>
      <c r="H329" s="8">
        <v>0</v>
      </c>
      <c r="I329" s="8" t="s">
        <v>28</v>
      </c>
    </row>
    <row r="330" spans="1:9" s="18" customFormat="1" x14ac:dyDescent="0.25">
      <c r="A330" s="105" t="s">
        <v>170</v>
      </c>
      <c r="B330" s="87" t="s">
        <v>223</v>
      </c>
      <c r="C330" s="107" t="s">
        <v>132</v>
      </c>
      <c r="D330" s="107">
        <v>2023</v>
      </c>
      <c r="E330" s="107">
        <v>2023</v>
      </c>
      <c r="F330" s="28" t="s">
        <v>7</v>
      </c>
      <c r="G330" s="8">
        <f t="shared" ref="G330:H330" si="53">G331+G332+G333+G334</f>
        <v>0</v>
      </c>
      <c r="H330" s="8">
        <f t="shared" si="53"/>
        <v>0</v>
      </c>
      <c r="I330" s="8" t="s">
        <v>28</v>
      </c>
    </row>
    <row r="331" spans="1:9" s="18" customFormat="1" x14ac:dyDescent="0.25">
      <c r="A331" s="105"/>
      <c r="B331" s="88"/>
      <c r="C331" s="107"/>
      <c r="D331" s="107"/>
      <c r="E331" s="107"/>
      <c r="F331" s="28" t="s">
        <v>8</v>
      </c>
      <c r="G331" s="8">
        <v>0</v>
      </c>
      <c r="H331" s="8">
        <v>0</v>
      </c>
      <c r="I331" s="8" t="s">
        <v>28</v>
      </c>
    </row>
    <row r="332" spans="1:9" s="18" customFormat="1" ht="25.5" x14ac:dyDescent="0.25">
      <c r="A332" s="105"/>
      <c r="B332" s="88"/>
      <c r="C332" s="107"/>
      <c r="D332" s="107"/>
      <c r="E332" s="107"/>
      <c r="F332" s="28" t="s">
        <v>9</v>
      </c>
      <c r="G332" s="8">
        <v>0</v>
      </c>
      <c r="H332" s="8">
        <v>0</v>
      </c>
      <c r="I332" s="8" t="s">
        <v>28</v>
      </c>
    </row>
    <row r="333" spans="1:9" s="18" customFormat="1" x14ac:dyDescent="0.25">
      <c r="A333" s="105"/>
      <c r="B333" s="88"/>
      <c r="C333" s="107"/>
      <c r="D333" s="107"/>
      <c r="E333" s="107"/>
      <c r="F333" s="28" t="s">
        <v>10</v>
      </c>
      <c r="G333" s="8">
        <v>0</v>
      </c>
      <c r="H333" s="8">
        <v>0</v>
      </c>
      <c r="I333" s="8" t="s">
        <v>28</v>
      </c>
    </row>
    <row r="334" spans="1:9" s="18" customFormat="1" ht="25.5" x14ac:dyDescent="0.25">
      <c r="A334" s="105"/>
      <c r="B334" s="89"/>
      <c r="C334" s="107"/>
      <c r="D334" s="107"/>
      <c r="E334" s="107"/>
      <c r="F334" s="28" t="s">
        <v>11</v>
      </c>
      <c r="G334" s="8">
        <v>0</v>
      </c>
      <c r="H334" s="8">
        <v>0</v>
      </c>
      <c r="I334" s="8" t="s">
        <v>28</v>
      </c>
    </row>
    <row r="335" spans="1:9" s="18" customFormat="1" x14ac:dyDescent="0.25">
      <c r="A335" s="105" t="s">
        <v>224</v>
      </c>
      <c r="B335" s="87" t="s">
        <v>225</v>
      </c>
      <c r="C335" s="107" t="s">
        <v>132</v>
      </c>
      <c r="D335" s="107">
        <v>2023</v>
      </c>
      <c r="E335" s="107">
        <v>2023</v>
      </c>
      <c r="F335" s="28" t="s">
        <v>7</v>
      </c>
      <c r="G335" s="8">
        <f t="shared" ref="G335:H335" si="54">G336+G337+G338+G339</f>
        <v>0</v>
      </c>
      <c r="H335" s="8">
        <f t="shared" si="54"/>
        <v>0</v>
      </c>
      <c r="I335" s="8" t="s">
        <v>28</v>
      </c>
    </row>
    <row r="336" spans="1:9" s="18" customFormat="1" x14ac:dyDescent="0.25">
      <c r="A336" s="105"/>
      <c r="B336" s="88"/>
      <c r="C336" s="107"/>
      <c r="D336" s="107"/>
      <c r="E336" s="107"/>
      <c r="F336" s="28" t="s">
        <v>8</v>
      </c>
      <c r="G336" s="8">
        <v>0</v>
      </c>
      <c r="H336" s="8">
        <v>0</v>
      </c>
      <c r="I336" s="8" t="s">
        <v>28</v>
      </c>
    </row>
    <row r="337" spans="1:9" s="18" customFormat="1" ht="25.5" x14ac:dyDescent="0.25">
      <c r="A337" s="105"/>
      <c r="B337" s="88"/>
      <c r="C337" s="107"/>
      <c r="D337" s="107"/>
      <c r="E337" s="107"/>
      <c r="F337" s="28" t="s">
        <v>9</v>
      </c>
      <c r="G337" s="8">
        <v>0</v>
      </c>
      <c r="H337" s="8">
        <v>0</v>
      </c>
      <c r="I337" s="8" t="s">
        <v>28</v>
      </c>
    </row>
    <row r="338" spans="1:9" s="18" customFormat="1" x14ac:dyDescent="0.25">
      <c r="A338" s="105"/>
      <c r="B338" s="88"/>
      <c r="C338" s="107"/>
      <c r="D338" s="107"/>
      <c r="E338" s="107"/>
      <c r="F338" s="28" t="s">
        <v>10</v>
      </c>
      <c r="G338" s="8">
        <v>0</v>
      </c>
      <c r="H338" s="8">
        <v>0</v>
      </c>
      <c r="I338" s="8" t="s">
        <v>28</v>
      </c>
    </row>
    <row r="339" spans="1:9" s="18" customFormat="1" ht="25.5" x14ac:dyDescent="0.25">
      <c r="A339" s="105"/>
      <c r="B339" s="89"/>
      <c r="C339" s="107"/>
      <c r="D339" s="107"/>
      <c r="E339" s="107"/>
      <c r="F339" s="28" t="s">
        <v>11</v>
      </c>
      <c r="G339" s="8">
        <v>0</v>
      </c>
      <c r="H339" s="8">
        <v>0</v>
      </c>
      <c r="I339" s="8" t="s">
        <v>28</v>
      </c>
    </row>
    <row r="340" spans="1:9" s="18" customFormat="1" ht="15" customHeight="1" x14ac:dyDescent="0.25">
      <c r="A340" s="105" t="s">
        <v>226</v>
      </c>
      <c r="B340" s="87" t="s">
        <v>227</v>
      </c>
      <c r="C340" s="107" t="s">
        <v>132</v>
      </c>
      <c r="D340" s="107">
        <v>2023</v>
      </c>
      <c r="E340" s="107">
        <v>2023</v>
      </c>
      <c r="F340" s="28" t="s">
        <v>7</v>
      </c>
      <c r="G340" s="8">
        <f>G341+G342+G343+G344</f>
        <v>0</v>
      </c>
      <c r="H340" s="8">
        <f>H341+H342+H343+H344</f>
        <v>0</v>
      </c>
      <c r="I340" s="8" t="s">
        <v>28</v>
      </c>
    </row>
    <row r="341" spans="1:9" s="18" customFormat="1" x14ac:dyDescent="0.25">
      <c r="A341" s="105"/>
      <c r="B341" s="88"/>
      <c r="C341" s="107"/>
      <c r="D341" s="107"/>
      <c r="E341" s="107"/>
      <c r="F341" s="28" t="s">
        <v>8</v>
      </c>
      <c r="G341" s="8">
        <v>0</v>
      </c>
      <c r="H341" s="8">
        <v>0</v>
      </c>
      <c r="I341" s="8" t="s">
        <v>28</v>
      </c>
    </row>
    <row r="342" spans="1:9" s="18" customFormat="1" ht="25.5" x14ac:dyDescent="0.25">
      <c r="A342" s="105"/>
      <c r="B342" s="88"/>
      <c r="C342" s="107"/>
      <c r="D342" s="107"/>
      <c r="E342" s="107"/>
      <c r="F342" s="28" t="s">
        <v>9</v>
      </c>
      <c r="G342" s="8">
        <v>0</v>
      </c>
      <c r="H342" s="8">
        <v>0</v>
      </c>
      <c r="I342" s="8" t="s">
        <v>28</v>
      </c>
    </row>
    <row r="343" spans="1:9" s="18" customFormat="1" x14ac:dyDescent="0.25">
      <c r="A343" s="105"/>
      <c r="B343" s="88"/>
      <c r="C343" s="107"/>
      <c r="D343" s="107"/>
      <c r="E343" s="107"/>
      <c r="F343" s="28" t="s">
        <v>10</v>
      </c>
      <c r="G343" s="8">
        <v>0</v>
      </c>
      <c r="H343" s="8">
        <v>0</v>
      </c>
      <c r="I343" s="8" t="s">
        <v>28</v>
      </c>
    </row>
    <row r="344" spans="1:9" s="18" customFormat="1" ht="25.5" x14ac:dyDescent="0.25">
      <c r="A344" s="105"/>
      <c r="B344" s="89"/>
      <c r="C344" s="107"/>
      <c r="D344" s="107"/>
      <c r="E344" s="107"/>
      <c r="F344" s="28" t="s">
        <v>11</v>
      </c>
      <c r="G344" s="8">
        <v>0</v>
      </c>
      <c r="H344" s="8">
        <v>0</v>
      </c>
      <c r="I344" s="8" t="s">
        <v>28</v>
      </c>
    </row>
    <row r="345" spans="1:9" s="18" customFormat="1" x14ac:dyDescent="0.25">
      <c r="A345" s="107">
        <v>4</v>
      </c>
      <c r="B345" s="107" t="s">
        <v>228</v>
      </c>
      <c r="C345" s="107"/>
      <c r="D345" s="107"/>
      <c r="E345" s="107"/>
      <c r="F345" s="28" t="s">
        <v>7</v>
      </c>
      <c r="G345" s="8">
        <f>G350</f>
        <v>200</v>
      </c>
      <c r="H345" s="8">
        <f>H350</f>
        <v>878.4</v>
      </c>
      <c r="I345" s="8">
        <f t="shared" si="48"/>
        <v>439.19999999999993</v>
      </c>
    </row>
    <row r="346" spans="1:9" s="18" customFormat="1" x14ac:dyDescent="0.25">
      <c r="A346" s="107"/>
      <c r="B346" s="107"/>
      <c r="C346" s="107"/>
      <c r="D346" s="107"/>
      <c r="E346" s="107"/>
      <c r="F346" s="28" t="s">
        <v>8</v>
      </c>
      <c r="G346" s="8">
        <f t="shared" ref="G346:H349" si="55">G351</f>
        <v>0</v>
      </c>
      <c r="H346" s="8">
        <f t="shared" si="55"/>
        <v>204.7</v>
      </c>
      <c r="I346" s="8" t="s">
        <v>28</v>
      </c>
    </row>
    <row r="347" spans="1:9" s="18" customFormat="1" ht="25.5" x14ac:dyDescent="0.25">
      <c r="A347" s="107"/>
      <c r="B347" s="107"/>
      <c r="C347" s="107"/>
      <c r="D347" s="107"/>
      <c r="E347" s="107"/>
      <c r="F347" s="28" t="s">
        <v>9</v>
      </c>
      <c r="G347" s="8">
        <f t="shared" si="55"/>
        <v>0</v>
      </c>
      <c r="H347" s="8">
        <f t="shared" si="55"/>
        <v>515.29999999999995</v>
      </c>
      <c r="I347" s="8" t="s">
        <v>28</v>
      </c>
    </row>
    <row r="348" spans="1:9" s="18" customFormat="1" x14ac:dyDescent="0.25">
      <c r="A348" s="107"/>
      <c r="B348" s="107"/>
      <c r="C348" s="107"/>
      <c r="D348" s="107"/>
      <c r="E348" s="107"/>
      <c r="F348" s="28" t="s">
        <v>10</v>
      </c>
      <c r="G348" s="8">
        <f t="shared" si="55"/>
        <v>0</v>
      </c>
      <c r="H348" s="8">
        <f t="shared" si="55"/>
        <v>0</v>
      </c>
      <c r="I348" s="8" t="s">
        <v>28</v>
      </c>
    </row>
    <row r="349" spans="1:9" s="18" customFormat="1" ht="25.5" x14ac:dyDescent="0.25">
      <c r="A349" s="107"/>
      <c r="B349" s="107"/>
      <c r="C349" s="107"/>
      <c r="D349" s="107"/>
      <c r="E349" s="107"/>
      <c r="F349" s="28" t="s">
        <v>11</v>
      </c>
      <c r="G349" s="8">
        <f>G354</f>
        <v>200</v>
      </c>
      <c r="H349" s="8">
        <f t="shared" si="55"/>
        <v>158.4</v>
      </c>
      <c r="I349" s="8">
        <f t="shared" si="48"/>
        <v>79.2</v>
      </c>
    </row>
    <row r="350" spans="1:9" s="18" customFormat="1" ht="15" customHeight="1" x14ac:dyDescent="0.25">
      <c r="A350" s="105" t="s">
        <v>51</v>
      </c>
      <c r="B350" s="87" t="s">
        <v>229</v>
      </c>
      <c r="C350" s="107" t="s">
        <v>132</v>
      </c>
      <c r="D350" s="107">
        <v>2023</v>
      </c>
      <c r="E350" s="107">
        <v>2023</v>
      </c>
      <c r="F350" s="28" t="s">
        <v>7</v>
      </c>
      <c r="G350" s="8">
        <f>G351+G352+G353+G354</f>
        <v>200</v>
      </c>
      <c r="H350" s="8">
        <f>H351+H352+H353+H354</f>
        <v>878.4</v>
      </c>
      <c r="I350" s="8">
        <f t="shared" ref="I350:I364" si="56">H350/G350*100</f>
        <v>439.19999999999993</v>
      </c>
    </row>
    <row r="351" spans="1:9" s="18" customFormat="1" x14ac:dyDescent="0.25">
      <c r="A351" s="105"/>
      <c r="B351" s="88"/>
      <c r="C351" s="107"/>
      <c r="D351" s="107"/>
      <c r="E351" s="107"/>
      <c r="F351" s="28" t="s">
        <v>8</v>
      </c>
      <c r="G351" s="8">
        <v>0</v>
      </c>
      <c r="H351" s="8">
        <v>204.7</v>
      </c>
      <c r="I351" s="8" t="s">
        <v>28</v>
      </c>
    </row>
    <row r="352" spans="1:9" s="18" customFormat="1" ht="25.5" x14ac:dyDescent="0.25">
      <c r="A352" s="105"/>
      <c r="B352" s="88"/>
      <c r="C352" s="107"/>
      <c r="D352" s="107"/>
      <c r="E352" s="107"/>
      <c r="F352" s="28" t="s">
        <v>9</v>
      </c>
      <c r="G352" s="8">
        <v>0</v>
      </c>
      <c r="H352" s="8">
        <v>515.29999999999995</v>
      </c>
      <c r="I352" s="8" t="s">
        <v>28</v>
      </c>
    </row>
    <row r="353" spans="1:9" s="18" customFormat="1" x14ac:dyDescent="0.25">
      <c r="A353" s="105"/>
      <c r="B353" s="88"/>
      <c r="C353" s="107"/>
      <c r="D353" s="107"/>
      <c r="E353" s="107"/>
      <c r="F353" s="28" t="s">
        <v>10</v>
      </c>
      <c r="G353" s="8">
        <v>0</v>
      </c>
      <c r="H353" s="8">
        <v>0</v>
      </c>
      <c r="I353" s="8" t="s">
        <v>28</v>
      </c>
    </row>
    <row r="354" spans="1:9" s="18" customFormat="1" ht="25.5" x14ac:dyDescent="0.25">
      <c r="A354" s="105"/>
      <c r="B354" s="89"/>
      <c r="C354" s="107"/>
      <c r="D354" s="107"/>
      <c r="E354" s="107"/>
      <c r="F354" s="28" t="s">
        <v>11</v>
      </c>
      <c r="G354" s="8">
        <v>200</v>
      </c>
      <c r="H354" s="8">
        <v>158.4</v>
      </c>
      <c r="I354" s="8">
        <f t="shared" si="56"/>
        <v>79.2</v>
      </c>
    </row>
    <row r="355" spans="1:9" s="18" customFormat="1" x14ac:dyDescent="0.25">
      <c r="A355" s="107">
        <v>5</v>
      </c>
      <c r="B355" s="107" t="s">
        <v>230</v>
      </c>
      <c r="C355" s="107"/>
      <c r="D355" s="107"/>
      <c r="E355" s="107"/>
      <c r="F355" s="28" t="s">
        <v>7</v>
      </c>
      <c r="G355" s="8">
        <f>G360+G365</f>
        <v>30</v>
      </c>
      <c r="H355" s="8">
        <f>H360+H365</f>
        <v>16.7</v>
      </c>
      <c r="I355" s="8">
        <f t="shared" si="56"/>
        <v>55.666666666666664</v>
      </c>
    </row>
    <row r="356" spans="1:9" s="18" customFormat="1" x14ac:dyDescent="0.25">
      <c r="A356" s="107"/>
      <c r="B356" s="107"/>
      <c r="C356" s="107"/>
      <c r="D356" s="107"/>
      <c r="E356" s="107"/>
      <c r="F356" s="28" t="s">
        <v>8</v>
      </c>
      <c r="G356" s="8">
        <f t="shared" ref="G356:H359" si="57">G361+G366</f>
        <v>0</v>
      </c>
      <c r="H356" s="8">
        <f t="shared" si="57"/>
        <v>0</v>
      </c>
      <c r="I356" s="8" t="s">
        <v>28</v>
      </c>
    </row>
    <row r="357" spans="1:9" s="18" customFormat="1" ht="25.5" x14ac:dyDescent="0.25">
      <c r="A357" s="107"/>
      <c r="B357" s="107"/>
      <c r="C357" s="107"/>
      <c r="D357" s="107"/>
      <c r="E357" s="107"/>
      <c r="F357" s="28" t="s">
        <v>9</v>
      </c>
      <c r="G357" s="8">
        <f t="shared" si="57"/>
        <v>0</v>
      </c>
      <c r="H357" s="8">
        <f t="shared" si="57"/>
        <v>0</v>
      </c>
      <c r="I357" s="8" t="s">
        <v>28</v>
      </c>
    </row>
    <row r="358" spans="1:9" s="18" customFormat="1" x14ac:dyDescent="0.25">
      <c r="A358" s="107"/>
      <c r="B358" s="107"/>
      <c r="C358" s="107"/>
      <c r="D358" s="107"/>
      <c r="E358" s="107"/>
      <c r="F358" s="28" t="s">
        <v>10</v>
      </c>
      <c r="G358" s="8">
        <f t="shared" si="57"/>
        <v>0</v>
      </c>
      <c r="H358" s="8">
        <f t="shared" si="57"/>
        <v>0</v>
      </c>
      <c r="I358" s="8" t="s">
        <v>28</v>
      </c>
    </row>
    <row r="359" spans="1:9" s="18" customFormat="1" ht="25.5" x14ac:dyDescent="0.25">
      <c r="A359" s="107"/>
      <c r="B359" s="107"/>
      <c r="C359" s="107"/>
      <c r="D359" s="107"/>
      <c r="E359" s="107"/>
      <c r="F359" s="28" t="s">
        <v>11</v>
      </c>
      <c r="G359" s="8">
        <f t="shared" si="57"/>
        <v>30</v>
      </c>
      <c r="H359" s="8">
        <f t="shared" si="57"/>
        <v>16.7</v>
      </c>
      <c r="I359" s="8">
        <f t="shared" si="56"/>
        <v>55.666666666666664</v>
      </c>
    </row>
    <row r="360" spans="1:9" s="18" customFormat="1" ht="15" customHeight="1" x14ac:dyDescent="0.25">
      <c r="A360" s="105" t="s">
        <v>59</v>
      </c>
      <c r="B360" s="96" t="s">
        <v>231</v>
      </c>
      <c r="C360" s="107" t="s">
        <v>132</v>
      </c>
      <c r="D360" s="107">
        <v>2023</v>
      </c>
      <c r="E360" s="107">
        <v>2023</v>
      </c>
      <c r="F360" s="28" t="s">
        <v>7</v>
      </c>
      <c r="G360" s="8">
        <f>G361+G362+G363+G364</f>
        <v>30</v>
      </c>
      <c r="H360" s="8">
        <f>H361+H362+H363+H364</f>
        <v>16.7</v>
      </c>
      <c r="I360" s="8">
        <f t="shared" si="56"/>
        <v>55.666666666666664</v>
      </c>
    </row>
    <row r="361" spans="1:9" s="18" customFormat="1" x14ac:dyDescent="0.25">
      <c r="A361" s="105"/>
      <c r="B361" s="99"/>
      <c r="C361" s="107"/>
      <c r="D361" s="107"/>
      <c r="E361" s="107"/>
      <c r="F361" s="28" t="s">
        <v>8</v>
      </c>
      <c r="G361" s="8">
        <v>0</v>
      </c>
      <c r="H361" s="8">
        <v>0</v>
      </c>
      <c r="I361" s="8" t="s">
        <v>28</v>
      </c>
    </row>
    <row r="362" spans="1:9" s="18" customFormat="1" ht="25.5" x14ac:dyDescent="0.25">
      <c r="A362" s="105"/>
      <c r="B362" s="99"/>
      <c r="C362" s="107"/>
      <c r="D362" s="107"/>
      <c r="E362" s="107"/>
      <c r="F362" s="28" t="s">
        <v>9</v>
      </c>
      <c r="G362" s="8">
        <v>0</v>
      </c>
      <c r="H362" s="8">
        <v>0</v>
      </c>
      <c r="I362" s="8" t="s">
        <v>28</v>
      </c>
    </row>
    <row r="363" spans="1:9" s="18" customFormat="1" x14ac:dyDescent="0.25">
      <c r="A363" s="105"/>
      <c r="B363" s="99"/>
      <c r="C363" s="107"/>
      <c r="D363" s="107"/>
      <c r="E363" s="107"/>
      <c r="F363" s="28" t="s">
        <v>10</v>
      </c>
      <c r="G363" s="8">
        <v>0</v>
      </c>
      <c r="H363" s="8">
        <v>0</v>
      </c>
      <c r="I363" s="8" t="s">
        <v>28</v>
      </c>
    </row>
    <row r="364" spans="1:9" s="18" customFormat="1" ht="25.5" x14ac:dyDescent="0.25">
      <c r="A364" s="105"/>
      <c r="B364" s="102"/>
      <c r="C364" s="107"/>
      <c r="D364" s="107"/>
      <c r="E364" s="107"/>
      <c r="F364" s="28" t="s">
        <v>11</v>
      </c>
      <c r="G364" s="8">
        <v>30</v>
      </c>
      <c r="H364" s="8">
        <v>16.7</v>
      </c>
      <c r="I364" s="8">
        <f t="shared" si="56"/>
        <v>55.666666666666664</v>
      </c>
    </row>
    <row r="365" spans="1:9" s="18" customFormat="1" x14ac:dyDescent="0.25">
      <c r="A365" s="78" t="s">
        <v>232</v>
      </c>
      <c r="B365" s="162" t="s">
        <v>233</v>
      </c>
      <c r="C365" s="107" t="s">
        <v>132</v>
      </c>
      <c r="D365" s="107">
        <v>2023</v>
      </c>
      <c r="E365" s="107">
        <v>2023</v>
      </c>
      <c r="F365" s="28" t="s">
        <v>7</v>
      </c>
      <c r="G365" s="8">
        <f>G366+G367+G368+G369</f>
        <v>0</v>
      </c>
      <c r="H365" s="8">
        <f>H366+H367+H368+H369</f>
        <v>0</v>
      </c>
      <c r="I365" s="8" t="s">
        <v>28</v>
      </c>
    </row>
    <row r="366" spans="1:9" s="18" customFormat="1" x14ac:dyDescent="0.25">
      <c r="A366" s="79"/>
      <c r="B366" s="162"/>
      <c r="C366" s="107"/>
      <c r="D366" s="107"/>
      <c r="E366" s="107"/>
      <c r="F366" s="28" t="s">
        <v>8</v>
      </c>
      <c r="G366" s="8">
        <v>0</v>
      </c>
      <c r="H366" s="8">
        <v>0</v>
      </c>
      <c r="I366" s="8" t="s">
        <v>28</v>
      </c>
    </row>
    <row r="367" spans="1:9" s="18" customFormat="1" ht="25.5" x14ac:dyDescent="0.25">
      <c r="A367" s="79"/>
      <c r="B367" s="162"/>
      <c r="C367" s="107"/>
      <c r="D367" s="107"/>
      <c r="E367" s="107"/>
      <c r="F367" s="28" t="s">
        <v>9</v>
      </c>
      <c r="G367" s="8">
        <v>0</v>
      </c>
      <c r="H367" s="8">
        <v>0</v>
      </c>
      <c r="I367" s="8" t="s">
        <v>28</v>
      </c>
    </row>
    <row r="368" spans="1:9" s="18" customFormat="1" x14ac:dyDescent="0.25">
      <c r="A368" s="79"/>
      <c r="B368" s="162"/>
      <c r="C368" s="107"/>
      <c r="D368" s="107"/>
      <c r="E368" s="107"/>
      <c r="F368" s="28" t="s">
        <v>10</v>
      </c>
      <c r="G368" s="8">
        <v>0</v>
      </c>
      <c r="H368" s="8">
        <v>0</v>
      </c>
      <c r="I368" s="8" t="s">
        <v>28</v>
      </c>
    </row>
    <row r="369" spans="1:10" s="18" customFormat="1" ht="25.5" x14ac:dyDescent="0.25">
      <c r="A369" s="80"/>
      <c r="B369" s="162"/>
      <c r="C369" s="107"/>
      <c r="D369" s="107"/>
      <c r="E369" s="107"/>
      <c r="F369" s="28" t="s">
        <v>11</v>
      </c>
      <c r="G369" s="8">
        <v>0</v>
      </c>
      <c r="H369" s="8">
        <v>0</v>
      </c>
      <c r="I369" s="8" t="s">
        <v>28</v>
      </c>
    </row>
    <row r="370" spans="1:10" s="31" customFormat="1" ht="16.5" customHeight="1" x14ac:dyDescent="0.25">
      <c r="A370" s="150" t="s">
        <v>289</v>
      </c>
      <c r="B370" s="151"/>
      <c r="C370" s="151"/>
      <c r="D370" s="151"/>
      <c r="E370" s="152"/>
      <c r="F370" s="15" t="s">
        <v>7</v>
      </c>
      <c r="G370" s="54">
        <f>G372+G374</f>
        <v>120027.20000000001</v>
      </c>
      <c r="H370" s="54">
        <f t="shared" ref="H370" si="58">H372+H374</f>
        <v>65184.1</v>
      </c>
      <c r="I370" s="55">
        <f>H370/G370*100</f>
        <v>54.307773571323828</v>
      </c>
      <c r="J370" s="30"/>
    </row>
    <row r="371" spans="1:10" s="31" customFormat="1" ht="16.5" x14ac:dyDescent="0.25">
      <c r="A371" s="153"/>
      <c r="B371" s="154"/>
      <c r="C371" s="154"/>
      <c r="D371" s="154"/>
      <c r="E371" s="155"/>
      <c r="F371" s="15" t="s">
        <v>8</v>
      </c>
      <c r="G371" s="54">
        <v>0</v>
      </c>
      <c r="H371" s="54">
        <v>0</v>
      </c>
      <c r="I371" s="55" t="s">
        <v>28</v>
      </c>
      <c r="J371" s="30"/>
    </row>
    <row r="372" spans="1:10" s="31" customFormat="1" ht="25.5" x14ac:dyDescent="0.25">
      <c r="A372" s="153"/>
      <c r="B372" s="154"/>
      <c r="C372" s="154"/>
      <c r="D372" s="154"/>
      <c r="E372" s="155"/>
      <c r="F372" s="15" t="s">
        <v>9</v>
      </c>
      <c r="G372" s="54">
        <f>G377+G402</f>
        <v>92056.6</v>
      </c>
      <c r="H372" s="54">
        <f>H377+H402</f>
        <v>51842.1</v>
      </c>
      <c r="I372" s="55">
        <f t="shared" ref="I372" si="59">H372/G372*100</f>
        <v>56.315462443757426</v>
      </c>
      <c r="J372" s="30"/>
    </row>
    <row r="373" spans="1:10" s="31" customFormat="1" ht="16.5" x14ac:dyDescent="0.25">
      <c r="A373" s="153"/>
      <c r="B373" s="154"/>
      <c r="C373" s="154"/>
      <c r="D373" s="154"/>
      <c r="E373" s="155"/>
      <c r="F373" s="15" t="s">
        <v>10</v>
      </c>
      <c r="G373" s="54">
        <v>0</v>
      </c>
      <c r="H373" s="54">
        <v>0</v>
      </c>
      <c r="I373" s="55" t="s">
        <v>28</v>
      </c>
      <c r="J373" s="30"/>
    </row>
    <row r="374" spans="1:10" s="31" customFormat="1" ht="25.5" x14ac:dyDescent="0.25">
      <c r="A374" s="156"/>
      <c r="B374" s="157"/>
      <c r="C374" s="157"/>
      <c r="D374" s="157"/>
      <c r="E374" s="158"/>
      <c r="F374" s="15" t="s">
        <v>11</v>
      </c>
      <c r="G374" s="54">
        <f>G379+G404</f>
        <v>27970.6</v>
      </c>
      <c r="H374" s="54">
        <f>H379+H404</f>
        <v>13342</v>
      </c>
      <c r="I374" s="55">
        <f t="shared" ref="I374:I377" si="60">H374/G374*100</f>
        <v>47.700085089343816</v>
      </c>
      <c r="J374" s="30"/>
    </row>
    <row r="375" spans="1:10" s="31" customFormat="1" ht="16.5" customHeight="1" x14ac:dyDescent="0.25">
      <c r="A375" s="84">
        <v>1</v>
      </c>
      <c r="B375" s="129" t="s">
        <v>98</v>
      </c>
      <c r="C375" s="130"/>
      <c r="D375" s="130"/>
      <c r="E375" s="131"/>
      <c r="F375" s="28" t="s">
        <v>7</v>
      </c>
      <c r="G375" s="8">
        <f t="shared" ref="G375:H375" si="61">G380+G385+G390+G395</f>
        <v>108224.80000000002</v>
      </c>
      <c r="H375" s="8">
        <f t="shared" si="61"/>
        <v>60595.8</v>
      </c>
      <c r="I375" s="29">
        <f t="shared" si="60"/>
        <v>55.990678661452819</v>
      </c>
      <c r="J375" s="30"/>
    </row>
    <row r="376" spans="1:10" s="31" customFormat="1" ht="16.5" x14ac:dyDescent="0.25">
      <c r="A376" s="85"/>
      <c r="B376" s="132"/>
      <c r="C376" s="133"/>
      <c r="D376" s="133"/>
      <c r="E376" s="134"/>
      <c r="F376" s="28" t="s">
        <v>8</v>
      </c>
      <c r="G376" s="8">
        <f t="shared" ref="G376:H376" si="62">G381+G386+G391+G396</f>
        <v>0</v>
      </c>
      <c r="H376" s="8">
        <f t="shared" si="62"/>
        <v>0</v>
      </c>
      <c r="I376" s="29" t="s">
        <v>28</v>
      </c>
      <c r="J376" s="30"/>
    </row>
    <row r="377" spans="1:10" s="31" customFormat="1" ht="25.5" x14ac:dyDescent="0.25">
      <c r="A377" s="85"/>
      <c r="B377" s="132"/>
      <c r="C377" s="133"/>
      <c r="D377" s="133"/>
      <c r="E377" s="134"/>
      <c r="F377" s="28" t="s">
        <v>9</v>
      </c>
      <c r="G377" s="8">
        <f t="shared" ref="G377:H377" si="63">G382+G387+G392+G397</f>
        <v>92056.6</v>
      </c>
      <c r="H377" s="8">
        <f t="shared" si="63"/>
        <v>51842.1</v>
      </c>
      <c r="I377" s="29">
        <f t="shared" si="60"/>
        <v>56.315462443757426</v>
      </c>
      <c r="J377" s="30"/>
    </row>
    <row r="378" spans="1:10" s="31" customFormat="1" ht="16.5" x14ac:dyDescent="0.25">
      <c r="A378" s="85"/>
      <c r="B378" s="132"/>
      <c r="C378" s="133"/>
      <c r="D378" s="133"/>
      <c r="E378" s="134"/>
      <c r="F378" s="28" t="s">
        <v>10</v>
      </c>
      <c r="G378" s="8">
        <f t="shared" ref="G378:H378" si="64">G383+G388+G393+G398</f>
        <v>0</v>
      </c>
      <c r="H378" s="8">
        <f t="shared" si="64"/>
        <v>0</v>
      </c>
      <c r="I378" s="29" t="s">
        <v>28</v>
      </c>
      <c r="J378" s="30"/>
    </row>
    <row r="379" spans="1:10" s="31" customFormat="1" ht="25.5" x14ac:dyDescent="0.25">
      <c r="A379" s="86"/>
      <c r="B379" s="135"/>
      <c r="C379" s="136"/>
      <c r="D379" s="136"/>
      <c r="E379" s="137"/>
      <c r="F379" s="28" t="s">
        <v>11</v>
      </c>
      <c r="G379" s="8">
        <f>G384+G389+G394+G399</f>
        <v>16168.2</v>
      </c>
      <c r="H379" s="8">
        <f>H384+H389+H394+H399</f>
        <v>8753.7000000000007</v>
      </c>
      <c r="I379" s="29">
        <f t="shared" ref="I379:I380" si="65">H379/G379*100</f>
        <v>54.141462871562695</v>
      </c>
      <c r="J379" s="30"/>
    </row>
    <row r="380" spans="1:10" s="18" customFormat="1" ht="16.5" customHeight="1" x14ac:dyDescent="0.25">
      <c r="A380" s="78" t="s">
        <v>26</v>
      </c>
      <c r="B380" s="159" t="s">
        <v>99</v>
      </c>
      <c r="C380" s="84" t="s">
        <v>100</v>
      </c>
      <c r="D380" s="84">
        <v>2023</v>
      </c>
      <c r="E380" s="84">
        <v>2023</v>
      </c>
      <c r="F380" s="28" t="s">
        <v>7</v>
      </c>
      <c r="G380" s="8">
        <f>G382+G384</f>
        <v>200</v>
      </c>
      <c r="H380" s="8">
        <f>H384</f>
        <v>0</v>
      </c>
      <c r="I380" s="29">
        <f t="shared" si="65"/>
        <v>0</v>
      </c>
      <c r="J380" s="17"/>
    </row>
    <row r="381" spans="1:10" s="18" customFormat="1" ht="16.5" x14ac:dyDescent="0.25">
      <c r="A381" s="79"/>
      <c r="B381" s="160"/>
      <c r="C381" s="85"/>
      <c r="D381" s="85"/>
      <c r="E381" s="85"/>
      <c r="F381" s="28" t="s">
        <v>8</v>
      </c>
      <c r="G381" s="8">
        <v>0</v>
      </c>
      <c r="H381" s="8">
        <v>0</v>
      </c>
      <c r="I381" s="29" t="s">
        <v>28</v>
      </c>
      <c r="J381" s="17"/>
    </row>
    <row r="382" spans="1:10" s="18" customFormat="1" ht="25.5" x14ac:dyDescent="0.25">
      <c r="A382" s="79"/>
      <c r="B382" s="160"/>
      <c r="C382" s="85"/>
      <c r="D382" s="85"/>
      <c r="E382" s="85"/>
      <c r="F382" s="28" t="s">
        <v>9</v>
      </c>
      <c r="G382" s="8">
        <v>0</v>
      </c>
      <c r="H382" s="8">
        <v>0</v>
      </c>
      <c r="I382" s="29" t="s">
        <v>28</v>
      </c>
      <c r="J382" s="17"/>
    </row>
    <row r="383" spans="1:10" s="18" customFormat="1" ht="16.5" x14ac:dyDescent="0.25">
      <c r="A383" s="79"/>
      <c r="B383" s="160"/>
      <c r="C383" s="85"/>
      <c r="D383" s="85"/>
      <c r="E383" s="85"/>
      <c r="F383" s="28" t="s">
        <v>10</v>
      </c>
      <c r="G383" s="8">
        <v>0</v>
      </c>
      <c r="H383" s="8">
        <v>0</v>
      </c>
      <c r="I383" s="29" t="s">
        <v>28</v>
      </c>
      <c r="J383" s="17"/>
    </row>
    <row r="384" spans="1:10" s="18" customFormat="1" ht="25.5" customHeight="1" x14ac:dyDescent="0.25">
      <c r="A384" s="80"/>
      <c r="B384" s="161"/>
      <c r="C384" s="86"/>
      <c r="D384" s="86"/>
      <c r="E384" s="86"/>
      <c r="F384" s="28" t="s">
        <v>11</v>
      </c>
      <c r="G384" s="8">
        <v>200</v>
      </c>
      <c r="H384" s="8">
        <v>0</v>
      </c>
      <c r="I384" s="29">
        <f t="shared" ref="I384:I400" si="66">H384/G384*100</f>
        <v>0</v>
      </c>
      <c r="J384" s="21"/>
    </row>
    <row r="385" spans="1:10" s="31" customFormat="1" ht="16.5" customHeight="1" x14ac:dyDescent="0.25">
      <c r="A385" s="78" t="s">
        <v>33</v>
      </c>
      <c r="B385" s="159" t="s">
        <v>101</v>
      </c>
      <c r="C385" s="84" t="s">
        <v>100</v>
      </c>
      <c r="D385" s="84">
        <v>2023</v>
      </c>
      <c r="E385" s="84">
        <v>2023</v>
      </c>
      <c r="F385" s="28" t="s">
        <v>7</v>
      </c>
      <c r="G385" s="8">
        <f>G387+G389</f>
        <v>424.1</v>
      </c>
      <c r="H385" s="8">
        <f>H389</f>
        <v>0</v>
      </c>
      <c r="I385" s="29">
        <f t="shared" si="66"/>
        <v>0</v>
      </c>
      <c r="J385" s="30"/>
    </row>
    <row r="386" spans="1:10" s="31" customFormat="1" ht="16.5" x14ac:dyDescent="0.25">
      <c r="A386" s="79"/>
      <c r="B386" s="160"/>
      <c r="C386" s="85"/>
      <c r="D386" s="85"/>
      <c r="E386" s="85"/>
      <c r="F386" s="28" t="s">
        <v>8</v>
      </c>
      <c r="G386" s="8">
        <v>0</v>
      </c>
      <c r="H386" s="8">
        <v>0</v>
      </c>
      <c r="I386" s="29" t="s">
        <v>28</v>
      </c>
      <c r="J386" s="30"/>
    </row>
    <row r="387" spans="1:10" s="31" customFormat="1" ht="25.5" x14ac:dyDescent="0.25">
      <c r="A387" s="79"/>
      <c r="B387" s="160"/>
      <c r="C387" s="85"/>
      <c r="D387" s="85"/>
      <c r="E387" s="85"/>
      <c r="F387" s="28" t="s">
        <v>9</v>
      </c>
      <c r="G387" s="8">
        <v>0</v>
      </c>
      <c r="H387" s="8">
        <v>0</v>
      </c>
      <c r="I387" s="29" t="s">
        <v>28</v>
      </c>
      <c r="J387" s="30"/>
    </row>
    <row r="388" spans="1:10" s="31" customFormat="1" ht="16.5" x14ac:dyDescent="0.25">
      <c r="A388" s="79"/>
      <c r="B388" s="160"/>
      <c r="C388" s="85"/>
      <c r="D388" s="85"/>
      <c r="E388" s="85"/>
      <c r="F388" s="28" t="s">
        <v>10</v>
      </c>
      <c r="G388" s="8">
        <v>0</v>
      </c>
      <c r="H388" s="8">
        <v>0</v>
      </c>
      <c r="I388" s="29" t="s">
        <v>28</v>
      </c>
      <c r="J388" s="30"/>
    </row>
    <row r="389" spans="1:10" s="31" customFormat="1" ht="25.5" customHeight="1" x14ac:dyDescent="0.25">
      <c r="A389" s="80"/>
      <c r="B389" s="161"/>
      <c r="C389" s="86"/>
      <c r="D389" s="86"/>
      <c r="E389" s="86"/>
      <c r="F389" s="28" t="s">
        <v>11</v>
      </c>
      <c r="G389" s="8">
        <v>424.1</v>
      </c>
      <c r="H389" s="8">
        <v>0</v>
      </c>
      <c r="I389" s="29">
        <f t="shared" ref="I389:I392" si="67">H389/G389*100</f>
        <v>0</v>
      </c>
      <c r="J389" s="36"/>
    </row>
    <row r="390" spans="1:10" s="31" customFormat="1" ht="16.5" customHeight="1" x14ac:dyDescent="0.25">
      <c r="A390" s="78" t="s">
        <v>34</v>
      </c>
      <c r="B390" s="159" t="s">
        <v>168</v>
      </c>
      <c r="C390" s="84" t="s">
        <v>100</v>
      </c>
      <c r="D390" s="84">
        <v>2023</v>
      </c>
      <c r="E390" s="84">
        <v>2023</v>
      </c>
      <c r="F390" s="28" t="s">
        <v>7</v>
      </c>
      <c r="G390" s="8">
        <f>G392+G394</f>
        <v>107600.70000000001</v>
      </c>
      <c r="H390" s="8">
        <f>H392+H394</f>
        <v>60595.8</v>
      </c>
      <c r="I390" s="29">
        <f t="shared" si="67"/>
        <v>56.315432892165198</v>
      </c>
      <c r="J390" s="30"/>
    </row>
    <row r="391" spans="1:10" s="31" customFormat="1" ht="16.5" x14ac:dyDescent="0.25">
      <c r="A391" s="79"/>
      <c r="B391" s="160"/>
      <c r="C391" s="85"/>
      <c r="D391" s="85"/>
      <c r="E391" s="85"/>
      <c r="F391" s="28" t="s">
        <v>8</v>
      </c>
      <c r="G391" s="8">
        <v>0</v>
      </c>
      <c r="H391" s="8">
        <v>0</v>
      </c>
      <c r="I391" s="29" t="s">
        <v>28</v>
      </c>
      <c r="J391" s="30"/>
    </row>
    <row r="392" spans="1:10" s="31" customFormat="1" ht="25.5" x14ac:dyDescent="0.25">
      <c r="A392" s="79"/>
      <c r="B392" s="160"/>
      <c r="C392" s="85"/>
      <c r="D392" s="85"/>
      <c r="E392" s="85"/>
      <c r="F392" s="28" t="s">
        <v>9</v>
      </c>
      <c r="G392" s="8">
        <v>92056.6</v>
      </c>
      <c r="H392" s="8">
        <v>51842.1</v>
      </c>
      <c r="I392" s="29">
        <f t="shared" si="67"/>
        <v>56.315462443757426</v>
      </c>
      <c r="J392" s="30"/>
    </row>
    <row r="393" spans="1:10" s="31" customFormat="1" ht="16.5" x14ac:dyDescent="0.25">
      <c r="A393" s="79"/>
      <c r="B393" s="160"/>
      <c r="C393" s="85"/>
      <c r="D393" s="85"/>
      <c r="E393" s="85"/>
      <c r="F393" s="28" t="s">
        <v>10</v>
      </c>
      <c r="G393" s="8">
        <v>0</v>
      </c>
      <c r="H393" s="8">
        <v>0</v>
      </c>
      <c r="I393" s="29" t="s">
        <v>28</v>
      </c>
      <c r="J393" s="30"/>
    </row>
    <row r="394" spans="1:10" s="31" customFormat="1" ht="25.5" customHeight="1" x14ac:dyDescent="0.25">
      <c r="A394" s="80"/>
      <c r="B394" s="161"/>
      <c r="C394" s="86"/>
      <c r="D394" s="86"/>
      <c r="E394" s="86"/>
      <c r="F394" s="28" t="s">
        <v>11</v>
      </c>
      <c r="G394" s="8">
        <v>15544.1</v>
      </c>
      <c r="H394" s="8">
        <v>8753.7000000000007</v>
      </c>
      <c r="I394" s="29">
        <f t="shared" ref="I394" si="68">H394/G394*100</f>
        <v>56.315257879195322</v>
      </c>
      <c r="J394" s="36"/>
    </row>
    <row r="395" spans="1:10" s="18" customFormat="1" ht="16.5" customHeight="1" x14ac:dyDescent="0.25">
      <c r="A395" s="78" t="s">
        <v>70</v>
      </c>
      <c r="B395" s="159" t="s">
        <v>240</v>
      </c>
      <c r="C395" s="84" t="s">
        <v>100</v>
      </c>
      <c r="D395" s="84">
        <v>2023</v>
      </c>
      <c r="E395" s="84">
        <v>2023</v>
      </c>
      <c r="F395" s="28" t="s">
        <v>7</v>
      </c>
      <c r="G395" s="8">
        <f>G397+G399</f>
        <v>0</v>
      </c>
      <c r="H395" s="8">
        <f>H397+H399</f>
        <v>0</v>
      </c>
      <c r="I395" s="29" t="s">
        <v>28</v>
      </c>
      <c r="J395" s="17"/>
    </row>
    <row r="396" spans="1:10" s="18" customFormat="1" ht="16.5" x14ac:dyDescent="0.25">
      <c r="A396" s="79"/>
      <c r="B396" s="160"/>
      <c r="C396" s="85"/>
      <c r="D396" s="85"/>
      <c r="E396" s="85"/>
      <c r="F396" s="28" t="s">
        <v>8</v>
      </c>
      <c r="G396" s="8">
        <v>0</v>
      </c>
      <c r="H396" s="8">
        <v>0</v>
      </c>
      <c r="I396" s="29" t="s">
        <v>28</v>
      </c>
      <c r="J396" s="17"/>
    </row>
    <row r="397" spans="1:10" s="18" customFormat="1" ht="25.5" x14ac:dyDescent="0.25">
      <c r="A397" s="79"/>
      <c r="B397" s="160"/>
      <c r="C397" s="85"/>
      <c r="D397" s="85"/>
      <c r="E397" s="85"/>
      <c r="F397" s="28" t="s">
        <v>9</v>
      </c>
      <c r="G397" s="8">
        <v>0</v>
      </c>
      <c r="H397" s="8">
        <v>0</v>
      </c>
      <c r="I397" s="29" t="s">
        <v>28</v>
      </c>
      <c r="J397" s="17"/>
    </row>
    <row r="398" spans="1:10" s="18" customFormat="1" ht="16.5" x14ac:dyDescent="0.25">
      <c r="A398" s="79"/>
      <c r="B398" s="160"/>
      <c r="C398" s="85"/>
      <c r="D398" s="85"/>
      <c r="E398" s="85"/>
      <c r="F398" s="28" t="s">
        <v>10</v>
      </c>
      <c r="G398" s="8">
        <v>0</v>
      </c>
      <c r="H398" s="8">
        <v>0</v>
      </c>
      <c r="I398" s="29" t="s">
        <v>28</v>
      </c>
      <c r="J398" s="17"/>
    </row>
    <row r="399" spans="1:10" s="18" customFormat="1" ht="25.5" customHeight="1" x14ac:dyDescent="0.25">
      <c r="A399" s="80"/>
      <c r="B399" s="161"/>
      <c r="C399" s="86"/>
      <c r="D399" s="86"/>
      <c r="E399" s="86"/>
      <c r="F399" s="28" t="s">
        <v>11</v>
      </c>
      <c r="G399" s="8">
        <v>0</v>
      </c>
      <c r="H399" s="8">
        <v>0</v>
      </c>
      <c r="I399" s="29" t="s">
        <v>28</v>
      </c>
      <c r="J399" s="21"/>
    </row>
    <row r="400" spans="1:10" s="31" customFormat="1" ht="16.5" customHeight="1" x14ac:dyDescent="0.25">
      <c r="A400" s="84">
        <v>2</v>
      </c>
      <c r="B400" s="129" t="s">
        <v>102</v>
      </c>
      <c r="C400" s="130"/>
      <c r="D400" s="130"/>
      <c r="E400" s="131"/>
      <c r="F400" s="28" t="s">
        <v>7</v>
      </c>
      <c r="G400" s="8">
        <f>G402+G404</f>
        <v>11802.4</v>
      </c>
      <c r="H400" s="8">
        <f t="shared" ref="H400" si="69">H402+H404</f>
        <v>4588.3</v>
      </c>
      <c r="I400" s="29">
        <f t="shared" si="66"/>
        <v>38.875991323798551</v>
      </c>
      <c r="J400" s="30"/>
    </row>
    <row r="401" spans="1:11" s="31" customFormat="1" x14ac:dyDescent="0.25">
      <c r="A401" s="85"/>
      <c r="B401" s="132"/>
      <c r="C401" s="133"/>
      <c r="D401" s="133"/>
      <c r="E401" s="134"/>
      <c r="F401" s="28" t="s">
        <v>8</v>
      </c>
      <c r="G401" s="8">
        <f>G406+G411</f>
        <v>0</v>
      </c>
      <c r="H401" s="8">
        <f>H406+H411</f>
        <v>0</v>
      </c>
      <c r="I401" s="29" t="s">
        <v>28</v>
      </c>
    </row>
    <row r="402" spans="1:11" s="31" customFormat="1" ht="25.5" x14ac:dyDescent="0.25">
      <c r="A402" s="85"/>
      <c r="B402" s="132"/>
      <c r="C402" s="133"/>
      <c r="D402" s="133"/>
      <c r="E402" s="134"/>
      <c r="F402" s="28" t="s">
        <v>9</v>
      </c>
      <c r="G402" s="8">
        <f t="shared" ref="G402:H404" si="70">G407+G412</f>
        <v>0</v>
      </c>
      <c r="H402" s="8">
        <f t="shared" si="70"/>
        <v>0</v>
      </c>
      <c r="I402" s="29" t="s">
        <v>28</v>
      </c>
    </row>
    <row r="403" spans="1:11" s="31" customFormat="1" x14ac:dyDescent="0.25">
      <c r="A403" s="85"/>
      <c r="B403" s="132"/>
      <c r="C403" s="133"/>
      <c r="D403" s="133"/>
      <c r="E403" s="134"/>
      <c r="F403" s="28" t="s">
        <v>10</v>
      </c>
      <c r="G403" s="8">
        <f t="shared" si="70"/>
        <v>0</v>
      </c>
      <c r="H403" s="8">
        <f t="shared" si="70"/>
        <v>0</v>
      </c>
      <c r="I403" s="29" t="s">
        <v>28</v>
      </c>
    </row>
    <row r="404" spans="1:11" s="31" customFormat="1" ht="25.5" x14ac:dyDescent="0.25">
      <c r="A404" s="86"/>
      <c r="B404" s="135"/>
      <c r="C404" s="136"/>
      <c r="D404" s="136"/>
      <c r="E404" s="137"/>
      <c r="F404" s="28" t="s">
        <v>11</v>
      </c>
      <c r="G404" s="8">
        <f t="shared" si="70"/>
        <v>11802.4</v>
      </c>
      <c r="H404" s="8">
        <f t="shared" si="70"/>
        <v>4588.3</v>
      </c>
      <c r="I404" s="29">
        <f t="shared" ref="I404:I405" si="71">H404/G404*100</f>
        <v>38.875991323798551</v>
      </c>
    </row>
    <row r="405" spans="1:11" s="31" customFormat="1" ht="16.5" customHeight="1" x14ac:dyDescent="0.25">
      <c r="A405" s="78" t="s">
        <v>37</v>
      </c>
      <c r="B405" s="87" t="s">
        <v>103</v>
      </c>
      <c r="C405" s="84" t="s">
        <v>100</v>
      </c>
      <c r="D405" s="84">
        <v>2023</v>
      </c>
      <c r="E405" s="84">
        <v>2023</v>
      </c>
      <c r="F405" s="28" t="s">
        <v>7</v>
      </c>
      <c r="G405" s="8">
        <f>G409</f>
        <v>11802.4</v>
      </c>
      <c r="H405" s="8">
        <f>H409</f>
        <v>4588.3</v>
      </c>
      <c r="I405" s="29">
        <f t="shared" si="71"/>
        <v>38.875991323798551</v>
      </c>
    </row>
    <row r="406" spans="1:11" s="31" customFormat="1" x14ac:dyDescent="0.25">
      <c r="A406" s="79"/>
      <c r="B406" s="88"/>
      <c r="C406" s="85"/>
      <c r="D406" s="85"/>
      <c r="E406" s="85"/>
      <c r="F406" s="28" t="s">
        <v>8</v>
      </c>
      <c r="G406" s="8">
        <v>0</v>
      </c>
      <c r="H406" s="8">
        <v>0</v>
      </c>
      <c r="I406" s="29" t="s">
        <v>28</v>
      </c>
    </row>
    <row r="407" spans="1:11" s="31" customFormat="1" ht="25.5" x14ac:dyDescent="0.25">
      <c r="A407" s="79"/>
      <c r="B407" s="88"/>
      <c r="C407" s="85"/>
      <c r="D407" s="85"/>
      <c r="E407" s="85"/>
      <c r="F407" s="28" t="s">
        <v>9</v>
      </c>
      <c r="G407" s="8">
        <v>0</v>
      </c>
      <c r="H407" s="8">
        <v>0</v>
      </c>
      <c r="I407" s="29" t="s">
        <v>28</v>
      </c>
    </row>
    <row r="408" spans="1:11" s="31" customFormat="1" x14ac:dyDescent="0.25">
      <c r="A408" s="79"/>
      <c r="B408" s="88"/>
      <c r="C408" s="85"/>
      <c r="D408" s="85"/>
      <c r="E408" s="85"/>
      <c r="F408" s="28" t="s">
        <v>10</v>
      </c>
      <c r="G408" s="8">
        <v>0</v>
      </c>
      <c r="H408" s="8">
        <v>0</v>
      </c>
      <c r="I408" s="29" t="s">
        <v>28</v>
      </c>
    </row>
    <row r="409" spans="1:11" s="31" customFormat="1" ht="25.5" x14ac:dyDescent="0.25">
      <c r="A409" s="80"/>
      <c r="B409" s="89"/>
      <c r="C409" s="86"/>
      <c r="D409" s="86"/>
      <c r="E409" s="86"/>
      <c r="F409" s="28" t="s">
        <v>11</v>
      </c>
      <c r="G409" s="8">
        <v>11802.4</v>
      </c>
      <c r="H409" s="8">
        <v>4588.3</v>
      </c>
      <c r="I409" s="29">
        <f t="shared" ref="I409" si="72">H409/G409*100</f>
        <v>38.875991323798551</v>
      </c>
    </row>
    <row r="410" spans="1:11" s="18" customFormat="1" ht="16.5" customHeight="1" x14ac:dyDescent="0.25">
      <c r="A410" s="78" t="s">
        <v>39</v>
      </c>
      <c r="B410" s="87" t="s">
        <v>104</v>
      </c>
      <c r="C410" s="84" t="s">
        <v>100</v>
      </c>
      <c r="D410" s="84">
        <v>2023</v>
      </c>
      <c r="E410" s="84">
        <v>2023</v>
      </c>
      <c r="F410" s="28" t="s">
        <v>7</v>
      </c>
      <c r="G410" s="8">
        <f>G414</f>
        <v>0</v>
      </c>
      <c r="H410" s="8">
        <f>H414</f>
        <v>0</v>
      </c>
      <c r="I410" s="29" t="s">
        <v>28</v>
      </c>
    </row>
    <row r="411" spans="1:11" s="18" customFormat="1" x14ac:dyDescent="0.25">
      <c r="A411" s="79"/>
      <c r="B411" s="88"/>
      <c r="C411" s="85"/>
      <c r="D411" s="85"/>
      <c r="E411" s="85"/>
      <c r="F411" s="28" t="s">
        <v>8</v>
      </c>
      <c r="G411" s="8">
        <v>0</v>
      </c>
      <c r="H411" s="8">
        <v>0</v>
      </c>
      <c r="I411" s="29" t="s">
        <v>28</v>
      </c>
    </row>
    <row r="412" spans="1:11" s="18" customFormat="1" ht="25.5" x14ac:dyDescent="0.25">
      <c r="A412" s="79"/>
      <c r="B412" s="88"/>
      <c r="C412" s="85"/>
      <c r="D412" s="85"/>
      <c r="E412" s="85"/>
      <c r="F412" s="28" t="s">
        <v>9</v>
      </c>
      <c r="G412" s="8">
        <v>0</v>
      </c>
      <c r="H412" s="8">
        <v>0</v>
      </c>
      <c r="I412" s="29" t="s">
        <v>28</v>
      </c>
    </row>
    <row r="413" spans="1:11" s="18" customFormat="1" x14ac:dyDescent="0.25">
      <c r="A413" s="79"/>
      <c r="B413" s="88"/>
      <c r="C413" s="85"/>
      <c r="D413" s="85"/>
      <c r="E413" s="85"/>
      <c r="F413" s="28" t="s">
        <v>10</v>
      </c>
      <c r="G413" s="8">
        <v>0</v>
      </c>
      <c r="H413" s="8">
        <v>0</v>
      </c>
      <c r="I413" s="29" t="s">
        <v>28</v>
      </c>
    </row>
    <row r="414" spans="1:11" s="18" customFormat="1" ht="25.5" x14ac:dyDescent="0.25">
      <c r="A414" s="80"/>
      <c r="B414" s="89"/>
      <c r="C414" s="86"/>
      <c r="D414" s="86"/>
      <c r="E414" s="86"/>
      <c r="F414" s="28" t="s">
        <v>11</v>
      </c>
      <c r="G414" s="8">
        <v>0</v>
      </c>
      <c r="H414" s="8">
        <v>0</v>
      </c>
      <c r="I414" s="29" t="s">
        <v>28</v>
      </c>
    </row>
    <row r="415" spans="1:11" s="23" customFormat="1" ht="16.5" customHeight="1" x14ac:dyDescent="0.25">
      <c r="A415" s="163" t="s">
        <v>290</v>
      </c>
      <c r="B415" s="163"/>
      <c r="C415" s="163"/>
      <c r="D415" s="163"/>
      <c r="E415" s="163"/>
      <c r="F415" s="50" t="s">
        <v>7</v>
      </c>
      <c r="G415" s="61">
        <f>G416+G417+G418+G419</f>
        <v>678563.9</v>
      </c>
      <c r="H415" s="61">
        <f>H416+H417+H418+H419</f>
        <v>404772.80000000005</v>
      </c>
      <c r="I415" s="61">
        <f>H415/G415*100</f>
        <v>59.65139023752959</v>
      </c>
      <c r="K415" s="18"/>
    </row>
    <row r="416" spans="1:11" s="23" customFormat="1" x14ac:dyDescent="0.25">
      <c r="A416" s="163"/>
      <c r="B416" s="163"/>
      <c r="C416" s="163"/>
      <c r="D416" s="163"/>
      <c r="E416" s="163"/>
      <c r="F416" s="50" t="s">
        <v>8</v>
      </c>
      <c r="G416" s="61">
        <f t="shared" ref="G416:H419" si="73">G421+G556</f>
        <v>10900.8</v>
      </c>
      <c r="H416" s="61">
        <f t="shared" si="73"/>
        <v>20241.199999999997</v>
      </c>
      <c r="I416" s="61">
        <f>H416/G416*100</f>
        <v>185.68545427858504</v>
      </c>
      <c r="K416" s="18"/>
    </row>
    <row r="417" spans="1:11" s="23" customFormat="1" ht="25.5" customHeight="1" x14ac:dyDescent="0.25">
      <c r="A417" s="163"/>
      <c r="B417" s="163"/>
      <c r="C417" s="163"/>
      <c r="D417" s="163"/>
      <c r="E417" s="163"/>
      <c r="F417" s="50" t="s">
        <v>9</v>
      </c>
      <c r="G417" s="61">
        <f t="shared" si="73"/>
        <v>594126</v>
      </c>
      <c r="H417" s="61">
        <f t="shared" si="73"/>
        <v>313042.10000000003</v>
      </c>
      <c r="I417" s="61">
        <f t="shared" ref="I417:I459" si="74">H417/G417*100</f>
        <v>52.68951367218402</v>
      </c>
      <c r="K417" s="18"/>
    </row>
    <row r="418" spans="1:11" s="23" customFormat="1" x14ac:dyDescent="0.25">
      <c r="A418" s="163"/>
      <c r="B418" s="163"/>
      <c r="C418" s="163"/>
      <c r="D418" s="163"/>
      <c r="E418" s="163"/>
      <c r="F418" s="50" t="s">
        <v>10</v>
      </c>
      <c r="G418" s="61">
        <f t="shared" si="73"/>
        <v>0</v>
      </c>
      <c r="H418" s="61">
        <f t="shared" si="73"/>
        <v>0</v>
      </c>
      <c r="I418" s="61" t="s">
        <v>28</v>
      </c>
      <c r="K418" s="18"/>
    </row>
    <row r="419" spans="1:11" s="23" customFormat="1" ht="25.5" customHeight="1" x14ac:dyDescent="0.25">
      <c r="A419" s="163"/>
      <c r="B419" s="163"/>
      <c r="C419" s="163"/>
      <c r="D419" s="163"/>
      <c r="E419" s="163"/>
      <c r="F419" s="50" t="s">
        <v>11</v>
      </c>
      <c r="G419" s="61">
        <f t="shared" si="73"/>
        <v>73537.100000000006</v>
      </c>
      <c r="H419" s="61">
        <f t="shared" si="73"/>
        <v>71489.499999999985</v>
      </c>
      <c r="I419" s="61">
        <f t="shared" si="74"/>
        <v>97.215555141554361</v>
      </c>
      <c r="K419" s="18"/>
    </row>
    <row r="420" spans="1:11" s="23" customFormat="1" x14ac:dyDescent="0.25">
      <c r="A420" s="65">
        <v>1</v>
      </c>
      <c r="B420" s="164" t="s">
        <v>175</v>
      </c>
      <c r="C420" s="164"/>
      <c r="D420" s="164"/>
      <c r="E420" s="164"/>
      <c r="F420" s="38" t="s">
        <v>7</v>
      </c>
      <c r="G420" s="8">
        <f>G421+G422+G423+G424</f>
        <v>654407.5</v>
      </c>
      <c r="H420" s="8">
        <f>H421+H422+H423+H424</f>
        <v>393548.3</v>
      </c>
      <c r="I420" s="8">
        <f t="shared" si="74"/>
        <v>60.138109664085448</v>
      </c>
      <c r="K420" s="18"/>
    </row>
    <row r="421" spans="1:11" s="23" customFormat="1" x14ac:dyDescent="0.25">
      <c r="A421" s="65"/>
      <c r="B421" s="164"/>
      <c r="C421" s="164"/>
      <c r="D421" s="164"/>
      <c r="E421" s="164"/>
      <c r="F421" s="38" t="s">
        <v>8</v>
      </c>
      <c r="G421" s="8">
        <f t="shared" ref="G421:H421" si="75">G426+G431+G436+G441+G446+G451+G461+G466+G471+G476+G481+G496+G501+G506+G511+G516+G521+G526+G531+G536+G541+G546+G551</f>
        <v>10900.8</v>
      </c>
      <c r="H421" s="8">
        <f t="shared" si="75"/>
        <v>20241.199999999997</v>
      </c>
      <c r="I421" s="8" t="s">
        <v>28</v>
      </c>
      <c r="K421" s="18"/>
    </row>
    <row r="422" spans="1:11" s="23" customFormat="1" ht="25.5" customHeight="1" x14ac:dyDescent="0.25">
      <c r="A422" s="65"/>
      <c r="B422" s="164"/>
      <c r="C422" s="164"/>
      <c r="D422" s="164"/>
      <c r="E422" s="164"/>
      <c r="F422" s="38" t="s">
        <v>9</v>
      </c>
      <c r="G422" s="8">
        <f t="shared" ref="G422:H422" si="76">G427+G432+G437+G442+G447+G452+G462+G467+G472+G477+G482+G497+G502+G507+G512+G517+G522+G527+G532+G537+G542+G547+G552</f>
        <v>588010</v>
      </c>
      <c r="H422" s="8">
        <f t="shared" si="76"/>
        <v>312083.7</v>
      </c>
      <c r="I422" s="8">
        <f t="shared" si="74"/>
        <v>53.074556555160626</v>
      </c>
      <c r="K422" s="18"/>
    </row>
    <row r="423" spans="1:11" s="23" customFormat="1" x14ac:dyDescent="0.25">
      <c r="A423" s="65"/>
      <c r="B423" s="164"/>
      <c r="C423" s="164"/>
      <c r="D423" s="164"/>
      <c r="E423" s="164"/>
      <c r="F423" s="38" t="s">
        <v>10</v>
      </c>
      <c r="G423" s="8">
        <f t="shared" ref="G423:H423" si="77">G428+G433+G438+G443+G448+G453+G463+G468+G473+G478+G483+G498+G503+G508+G513+G518+G523+G528+G533+G538+G543+G548+G553</f>
        <v>0</v>
      </c>
      <c r="H423" s="8">
        <f t="shared" si="77"/>
        <v>0</v>
      </c>
      <c r="I423" s="8" t="s">
        <v>28</v>
      </c>
      <c r="K423" s="18"/>
    </row>
    <row r="424" spans="1:11" s="23" customFormat="1" ht="25.5" customHeight="1" x14ac:dyDescent="0.25">
      <c r="A424" s="65"/>
      <c r="B424" s="164"/>
      <c r="C424" s="164"/>
      <c r="D424" s="164"/>
      <c r="E424" s="164"/>
      <c r="F424" s="38" t="s">
        <v>11</v>
      </c>
      <c r="G424" s="8">
        <f>G429+G434+G439+G444+G449+G454+G464+G469+G474+G479+G484+G499+G504+G509+G514+G519+G524+G529+G534+G539+G544+G549+G554</f>
        <v>55496.700000000012</v>
      </c>
      <c r="H424" s="8">
        <f>H429+H434+H439+H444+H449+H454+H464+H469+H474+H479+H484+H499+H504+H509+H514+H519+H524+H529+H534+H539+H544+H549+H554</f>
        <v>61223.399999999987</v>
      </c>
      <c r="I424" s="8">
        <f t="shared" si="74"/>
        <v>110.31899194006125</v>
      </c>
      <c r="K424" s="18"/>
    </row>
    <row r="425" spans="1:11" s="23" customFormat="1" ht="15" customHeight="1" x14ac:dyDescent="0.25">
      <c r="A425" s="65" t="s">
        <v>26</v>
      </c>
      <c r="B425" s="165" t="s">
        <v>176</v>
      </c>
      <c r="C425" s="164" t="s">
        <v>164</v>
      </c>
      <c r="D425" s="84">
        <v>2023</v>
      </c>
      <c r="E425" s="84">
        <v>2023</v>
      </c>
      <c r="F425" s="38" t="s">
        <v>7</v>
      </c>
      <c r="G425" s="8">
        <f>G426+G427+G428+G429</f>
        <v>152239.29999999999</v>
      </c>
      <c r="H425" s="8">
        <f>H426+H427+H428+H429</f>
        <v>93929.7</v>
      </c>
      <c r="I425" s="8">
        <f t="shared" si="74"/>
        <v>61.698720369838803</v>
      </c>
      <c r="K425" s="18"/>
    </row>
    <row r="426" spans="1:11" s="23" customFormat="1" x14ac:dyDescent="0.25">
      <c r="A426" s="65"/>
      <c r="B426" s="165"/>
      <c r="C426" s="164"/>
      <c r="D426" s="85"/>
      <c r="E426" s="85"/>
      <c r="F426" s="38" t="s">
        <v>8</v>
      </c>
      <c r="G426" s="8">
        <v>0</v>
      </c>
      <c r="H426" s="8">
        <v>0</v>
      </c>
      <c r="I426" s="8" t="s">
        <v>28</v>
      </c>
      <c r="K426" s="18"/>
    </row>
    <row r="427" spans="1:11" s="23" customFormat="1" ht="25.5" customHeight="1" x14ac:dyDescent="0.25">
      <c r="A427" s="65"/>
      <c r="B427" s="165"/>
      <c r="C427" s="164"/>
      <c r="D427" s="85"/>
      <c r="E427" s="85"/>
      <c r="F427" s="38" t="s">
        <v>9</v>
      </c>
      <c r="G427" s="8">
        <v>149427.4</v>
      </c>
      <c r="H427" s="8">
        <v>81841.899999999994</v>
      </c>
      <c r="I427" s="8">
        <f t="shared" si="74"/>
        <v>54.770343323915164</v>
      </c>
      <c r="K427" s="18"/>
    </row>
    <row r="428" spans="1:11" s="23" customFormat="1" x14ac:dyDescent="0.25">
      <c r="A428" s="65"/>
      <c r="B428" s="165"/>
      <c r="C428" s="164"/>
      <c r="D428" s="85"/>
      <c r="E428" s="85"/>
      <c r="F428" s="38" t="s">
        <v>10</v>
      </c>
      <c r="G428" s="8">
        <v>0</v>
      </c>
      <c r="H428" s="8">
        <v>0</v>
      </c>
      <c r="I428" s="8" t="s">
        <v>28</v>
      </c>
      <c r="K428" s="18"/>
    </row>
    <row r="429" spans="1:11" s="23" customFormat="1" ht="25.5" customHeight="1" x14ac:dyDescent="0.25">
      <c r="A429" s="65"/>
      <c r="B429" s="165"/>
      <c r="C429" s="164"/>
      <c r="D429" s="86"/>
      <c r="E429" s="86"/>
      <c r="F429" s="38" t="s">
        <v>11</v>
      </c>
      <c r="G429" s="8">
        <v>2811.9</v>
      </c>
      <c r="H429" s="8">
        <v>12087.8</v>
      </c>
      <c r="I429" s="8">
        <f t="shared" si="74"/>
        <v>429.88015221024926</v>
      </c>
      <c r="K429" s="18"/>
    </row>
    <row r="430" spans="1:11" s="23" customFormat="1" ht="16.5" customHeight="1" x14ac:dyDescent="0.25">
      <c r="A430" s="65" t="s">
        <v>33</v>
      </c>
      <c r="B430" s="162" t="s">
        <v>177</v>
      </c>
      <c r="C430" s="164" t="s">
        <v>164</v>
      </c>
      <c r="D430" s="84">
        <v>2023</v>
      </c>
      <c r="E430" s="84">
        <v>2023</v>
      </c>
      <c r="F430" s="38" t="s">
        <v>7</v>
      </c>
      <c r="G430" s="8">
        <f>G431+G432+G433+G434</f>
        <v>396026.5</v>
      </c>
      <c r="H430" s="8">
        <f>H431+H432+H433+H434</f>
        <v>257954.8</v>
      </c>
      <c r="I430" s="8">
        <f t="shared" si="74"/>
        <v>65.135742178869336</v>
      </c>
      <c r="K430" s="18"/>
    </row>
    <row r="431" spans="1:11" s="23" customFormat="1" x14ac:dyDescent="0.25">
      <c r="A431" s="65"/>
      <c r="B431" s="162"/>
      <c r="C431" s="164"/>
      <c r="D431" s="85"/>
      <c r="E431" s="85"/>
      <c r="F431" s="38" t="s">
        <v>8</v>
      </c>
      <c r="G431" s="8">
        <v>0</v>
      </c>
      <c r="H431" s="8">
        <v>13368.8</v>
      </c>
      <c r="I431" s="8" t="s">
        <v>28</v>
      </c>
      <c r="K431" s="18"/>
    </row>
    <row r="432" spans="1:11" s="23" customFormat="1" ht="25.5" customHeight="1" x14ac:dyDescent="0.25">
      <c r="A432" s="65"/>
      <c r="B432" s="162"/>
      <c r="C432" s="164"/>
      <c r="D432" s="85"/>
      <c r="E432" s="85"/>
      <c r="F432" s="38" t="s">
        <v>9</v>
      </c>
      <c r="G432" s="8">
        <v>389288.5</v>
      </c>
      <c r="H432" s="8">
        <v>219194.7</v>
      </c>
      <c r="I432" s="8">
        <f t="shared" si="74"/>
        <v>56.306492485650104</v>
      </c>
      <c r="K432" s="18"/>
    </row>
    <row r="433" spans="1:11" s="23" customFormat="1" x14ac:dyDescent="0.25">
      <c r="A433" s="65"/>
      <c r="B433" s="162"/>
      <c r="C433" s="164"/>
      <c r="D433" s="85"/>
      <c r="E433" s="85"/>
      <c r="F433" s="38" t="s">
        <v>10</v>
      </c>
      <c r="G433" s="8">
        <v>0</v>
      </c>
      <c r="H433" s="8">
        <v>0</v>
      </c>
      <c r="I433" s="8" t="s">
        <v>28</v>
      </c>
      <c r="K433" s="18"/>
    </row>
    <row r="434" spans="1:11" s="23" customFormat="1" ht="25.5" customHeight="1" x14ac:dyDescent="0.25">
      <c r="A434" s="65"/>
      <c r="B434" s="162"/>
      <c r="C434" s="164"/>
      <c r="D434" s="86"/>
      <c r="E434" s="86"/>
      <c r="F434" s="38" t="s">
        <v>11</v>
      </c>
      <c r="G434" s="52">
        <v>6738</v>
      </c>
      <c r="H434" s="8">
        <v>25391.3</v>
      </c>
      <c r="I434" s="8">
        <f t="shared" si="74"/>
        <v>376.83734045710889</v>
      </c>
      <c r="K434" s="18"/>
    </row>
    <row r="435" spans="1:11" s="23" customFormat="1" ht="16.5" customHeight="1" x14ac:dyDescent="0.25">
      <c r="A435" s="65" t="s">
        <v>34</v>
      </c>
      <c r="B435" s="162" t="s">
        <v>178</v>
      </c>
      <c r="C435" s="164" t="s">
        <v>164</v>
      </c>
      <c r="D435" s="84">
        <v>2023</v>
      </c>
      <c r="E435" s="84">
        <v>2023</v>
      </c>
      <c r="F435" s="38" t="s">
        <v>7</v>
      </c>
      <c r="G435" s="8">
        <f>G436+G437+G438+G439</f>
        <v>30731.7</v>
      </c>
      <c r="H435" s="8">
        <f>H436+H437+H438+H439</f>
        <v>19252</v>
      </c>
      <c r="I435" s="8">
        <f t="shared" si="74"/>
        <v>62.645411740971049</v>
      </c>
      <c r="K435" s="18"/>
    </row>
    <row r="436" spans="1:11" s="23" customFormat="1" x14ac:dyDescent="0.25">
      <c r="A436" s="65"/>
      <c r="B436" s="162"/>
      <c r="C436" s="164"/>
      <c r="D436" s="85"/>
      <c r="E436" s="85"/>
      <c r="F436" s="38" t="s">
        <v>8</v>
      </c>
      <c r="G436" s="8">
        <v>0</v>
      </c>
      <c r="H436" s="8">
        <v>0</v>
      </c>
      <c r="I436" s="8" t="s">
        <v>28</v>
      </c>
      <c r="K436" s="18"/>
    </row>
    <row r="437" spans="1:11" s="23" customFormat="1" ht="25.5" customHeight="1" x14ac:dyDescent="0.25">
      <c r="A437" s="65"/>
      <c r="B437" s="162"/>
      <c r="C437" s="164"/>
      <c r="D437" s="85"/>
      <c r="E437" s="85"/>
      <c r="F437" s="38" t="s">
        <v>9</v>
      </c>
      <c r="G437" s="8">
        <v>0</v>
      </c>
      <c r="H437" s="8">
        <v>295.2</v>
      </c>
      <c r="I437" s="8" t="s">
        <v>28</v>
      </c>
      <c r="K437" s="18"/>
    </row>
    <row r="438" spans="1:11" s="23" customFormat="1" x14ac:dyDescent="0.25">
      <c r="A438" s="65"/>
      <c r="B438" s="162"/>
      <c r="C438" s="164"/>
      <c r="D438" s="85"/>
      <c r="E438" s="85"/>
      <c r="F438" s="38" t="s">
        <v>10</v>
      </c>
      <c r="G438" s="8">
        <v>0</v>
      </c>
      <c r="H438" s="8">
        <v>0</v>
      </c>
      <c r="I438" s="8" t="s">
        <v>28</v>
      </c>
      <c r="K438" s="18"/>
    </row>
    <row r="439" spans="1:11" s="23" customFormat="1" ht="25.5" customHeight="1" x14ac:dyDescent="0.25">
      <c r="A439" s="65"/>
      <c r="B439" s="162"/>
      <c r="C439" s="164"/>
      <c r="D439" s="86"/>
      <c r="E439" s="86"/>
      <c r="F439" s="38" t="s">
        <v>11</v>
      </c>
      <c r="G439" s="52">
        <v>30731.7</v>
      </c>
      <c r="H439" s="8">
        <v>18956.8</v>
      </c>
      <c r="I439" s="8">
        <f t="shared" si="74"/>
        <v>61.68484008369208</v>
      </c>
      <c r="K439" s="18"/>
    </row>
    <row r="440" spans="1:11" s="23" customFormat="1" ht="16.5" customHeight="1" x14ac:dyDescent="0.25">
      <c r="A440" s="65" t="s">
        <v>70</v>
      </c>
      <c r="B440" s="162" t="s">
        <v>179</v>
      </c>
      <c r="C440" s="164" t="s">
        <v>164</v>
      </c>
      <c r="D440" s="84">
        <v>2023</v>
      </c>
      <c r="E440" s="84">
        <v>2023</v>
      </c>
      <c r="F440" s="38" t="s">
        <v>7</v>
      </c>
      <c r="G440" s="8">
        <f>G441+G442+G443+G444</f>
        <v>11.8</v>
      </c>
      <c r="H440" s="8">
        <f>H441+H442+H443+H444</f>
        <v>0</v>
      </c>
      <c r="I440" s="8">
        <f t="shared" si="74"/>
        <v>0</v>
      </c>
      <c r="K440" s="18"/>
    </row>
    <row r="441" spans="1:11" s="23" customFormat="1" x14ac:dyDescent="0.25">
      <c r="A441" s="65"/>
      <c r="B441" s="162"/>
      <c r="C441" s="164"/>
      <c r="D441" s="85"/>
      <c r="E441" s="85"/>
      <c r="F441" s="38" t="s">
        <v>8</v>
      </c>
      <c r="G441" s="8">
        <v>0</v>
      </c>
      <c r="H441" s="8">
        <v>0</v>
      </c>
      <c r="I441" s="8" t="s">
        <v>28</v>
      </c>
      <c r="K441" s="18"/>
    </row>
    <row r="442" spans="1:11" s="23" customFormat="1" ht="25.5" customHeight="1" x14ac:dyDescent="0.25">
      <c r="A442" s="65"/>
      <c r="B442" s="162"/>
      <c r="C442" s="164"/>
      <c r="D442" s="85"/>
      <c r="E442" s="85"/>
      <c r="F442" s="38" t="s">
        <v>9</v>
      </c>
      <c r="G442" s="8">
        <v>0</v>
      </c>
      <c r="H442" s="8">
        <v>0</v>
      </c>
      <c r="I442" s="8" t="s">
        <v>28</v>
      </c>
      <c r="K442" s="18"/>
    </row>
    <row r="443" spans="1:11" s="23" customFormat="1" x14ac:dyDescent="0.25">
      <c r="A443" s="65"/>
      <c r="B443" s="162"/>
      <c r="C443" s="164"/>
      <c r="D443" s="85"/>
      <c r="E443" s="85"/>
      <c r="F443" s="38" t="s">
        <v>10</v>
      </c>
      <c r="G443" s="8">
        <v>0</v>
      </c>
      <c r="H443" s="8">
        <v>0</v>
      </c>
      <c r="I443" s="8" t="s">
        <v>28</v>
      </c>
      <c r="K443" s="18"/>
    </row>
    <row r="444" spans="1:11" s="23" customFormat="1" ht="25.5" customHeight="1" x14ac:dyDescent="0.25">
      <c r="A444" s="65"/>
      <c r="B444" s="162"/>
      <c r="C444" s="164"/>
      <c r="D444" s="86"/>
      <c r="E444" s="86"/>
      <c r="F444" s="38" t="s">
        <v>11</v>
      </c>
      <c r="G444" s="52">
        <v>11.8</v>
      </c>
      <c r="H444" s="8">
        <v>0</v>
      </c>
      <c r="I444" s="8">
        <f t="shared" si="74"/>
        <v>0</v>
      </c>
      <c r="K444" s="18"/>
    </row>
    <row r="445" spans="1:11" s="23" customFormat="1" ht="16.5" customHeight="1" x14ac:dyDescent="0.25">
      <c r="A445" s="65" t="s">
        <v>97</v>
      </c>
      <c r="B445" s="162" t="s">
        <v>180</v>
      </c>
      <c r="C445" s="164" t="s">
        <v>164</v>
      </c>
      <c r="D445" s="84">
        <v>2023</v>
      </c>
      <c r="E445" s="84">
        <v>2023</v>
      </c>
      <c r="F445" s="38" t="s">
        <v>7</v>
      </c>
      <c r="G445" s="8">
        <f>G446+G447+G448+G449</f>
        <v>13.1</v>
      </c>
      <c r="H445" s="8">
        <f>H446+H447+H448+H449</f>
        <v>0</v>
      </c>
      <c r="I445" s="8">
        <f t="shared" si="74"/>
        <v>0</v>
      </c>
      <c r="K445" s="18"/>
    </row>
    <row r="446" spans="1:11" s="23" customFormat="1" x14ac:dyDescent="0.25">
      <c r="A446" s="65"/>
      <c r="B446" s="162"/>
      <c r="C446" s="164"/>
      <c r="D446" s="85"/>
      <c r="E446" s="85"/>
      <c r="F446" s="38" t="s">
        <v>8</v>
      </c>
      <c r="G446" s="8">
        <v>0</v>
      </c>
      <c r="H446" s="8">
        <v>0</v>
      </c>
      <c r="I446" s="8" t="s">
        <v>28</v>
      </c>
      <c r="K446" s="18"/>
    </row>
    <row r="447" spans="1:11" s="23" customFormat="1" ht="25.5" customHeight="1" x14ac:dyDescent="0.25">
      <c r="A447" s="65"/>
      <c r="B447" s="162"/>
      <c r="C447" s="164"/>
      <c r="D447" s="85"/>
      <c r="E447" s="85"/>
      <c r="F447" s="38" t="s">
        <v>9</v>
      </c>
      <c r="G447" s="8">
        <v>0</v>
      </c>
      <c r="H447" s="8">
        <v>0</v>
      </c>
      <c r="I447" s="8" t="s">
        <v>28</v>
      </c>
      <c r="K447" s="18"/>
    </row>
    <row r="448" spans="1:11" s="23" customFormat="1" x14ac:dyDescent="0.25">
      <c r="A448" s="65"/>
      <c r="B448" s="162"/>
      <c r="C448" s="164"/>
      <c r="D448" s="85"/>
      <c r="E448" s="85"/>
      <c r="F448" s="38" t="s">
        <v>10</v>
      </c>
      <c r="G448" s="8">
        <v>0</v>
      </c>
      <c r="H448" s="8">
        <v>0</v>
      </c>
      <c r="I448" s="8" t="s">
        <v>28</v>
      </c>
      <c r="K448" s="18"/>
    </row>
    <row r="449" spans="1:11" s="23" customFormat="1" ht="25.5" customHeight="1" x14ac:dyDescent="0.25">
      <c r="A449" s="65"/>
      <c r="B449" s="162"/>
      <c r="C449" s="164"/>
      <c r="D449" s="86"/>
      <c r="E449" s="86"/>
      <c r="F449" s="38" t="s">
        <v>11</v>
      </c>
      <c r="G449" s="52">
        <v>13.1</v>
      </c>
      <c r="H449" s="8">
        <v>0</v>
      </c>
      <c r="I449" s="8">
        <f t="shared" si="74"/>
        <v>0</v>
      </c>
      <c r="K449" s="18"/>
    </row>
    <row r="450" spans="1:11" s="23" customFormat="1" ht="16.5" customHeight="1" x14ac:dyDescent="0.25">
      <c r="A450" s="65" t="s">
        <v>181</v>
      </c>
      <c r="B450" s="162" t="s">
        <v>182</v>
      </c>
      <c r="C450" s="107" t="s">
        <v>210</v>
      </c>
      <c r="D450" s="84">
        <v>2023</v>
      </c>
      <c r="E450" s="84">
        <v>2023</v>
      </c>
      <c r="F450" s="38" t="s">
        <v>7</v>
      </c>
      <c r="G450" s="8">
        <f>G451+G452+G453+G454</f>
        <v>37234.1</v>
      </c>
      <c r="H450" s="8">
        <f>H451+H452+H453+H454</f>
        <v>5880</v>
      </c>
      <c r="I450" s="8">
        <f t="shared" si="74"/>
        <v>15.791975635237593</v>
      </c>
      <c r="K450" s="18"/>
    </row>
    <row r="451" spans="1:11" s="23" customFormat="1" x14ac:dyDescent="0.25">
      <c r="A451" s="65"/>
      <c r="B451" s="162"/>
      <c r="C451" s="107"/>
      <c r="D451" s="85"/>
      <c r="E451" s="85"/>
      <c r="F451" s="38" t="s">
        <v>8</v>
      </c>
      <c r="G451" s="8">
        <f>G541+G456</f>
        <v>0</v>
      </c>
      <c r="H451" s="8">
        <f>H541+H456</f>
        <v>0</v>
      </c>
      <c r="I451" s="8" t="s">
        <v>28</v>
      </c>
      <c r="K451" s="18"/>
    </row>
    <row r="452" spans="1:11" s="23" customFormat="1" ht="25.5" customHeight="1" x14ac:dyDescent="0.25">
      <c r="A452" s="65"/>
      <c r="B452" s="162"/>
      <c r="C452" s="107"/>
      <c r="D452" s="85"/>
      <c r="E452" s="85"/>
      <c r="F452" s="38" t="s">
        <v>9</v>
      </c>
      <c r="G452" s="8">
        <v>35000</v>
      </c>
      <c r="H452" s="8">
        <v>4807.8999999999996</v>
      </c>
      <c r="I452" s="8">
        <f t="shared" si="74"/>
        <v>13.736857142857142</v>
      </c>
      <c r="K452" s="18"/>
    </row>
    <row r="453" spans="1:11" s="23" customFormat="1" x14ac:dyDescent="0.25">
      <c r="A453" s="65"/>
      <c r="B453" s="162"/>
      <c r="C453" s="107"/>
      <c r="D453" s="85"/>
      <c r="E453" s="85"/>
      <c r="F453" s="38" t="s">
        <v>10</v>
      </c>
      <c r="G453" s="8">
        <f>G543+G458</f>
        <v>0</v>
      </c>
      <c r="H453" s="8">
        <f>H543+H458</f>
        <v>0</v>
      </c>
      <c r="I453" s="8" t="s">
        <v>28</v>
      </c>
      <c r="K453" s="18"/>
    </row>
    <row r="454" spans="1:11" s="23" customFormat="1" ht="25.5" customHeight="1" x14ac:dyDescent="0.25">
      <c r="A454" s="65"/>
      <c r="B454" s="162"/>
      <c r="C454" s="107"/>
      <c r="D454" s="86"/>
      <c r="E454" s="86"/>
      <c r="F454" s="38" t="s">
        <v>11</v>
      </c>
      <c r="G454" s="8">
        <v>2234.1</v>
      </c>
      <c r="H454" s="8">
        <v>1072.0999999999999</v>
      </c>
      <c r="I454" s="8">
        <f t="shared" si="74"/>
        <v>47.988004117989348</v>
      </c>
      <c r="K454" s="18"/>
    </row>
    <row r="455" spans="1:11" s="27" customFormat="1" ht="16.5" hidden="1" customHeight="1" x14ac:dyDescent="0.25">
      <c r="A455" s="105"/>
      <c r="B455" s="40" t="s">
        <v>185</v>
      </c>
      <c r="C455" s="107" t="s">
        <v>210</v>
      </c>
      <c r="D455" s="84">
        <v>2023</v>
      </c>
      <c r="E455" s="84">
        <v>2023</v>
      </c>
      <c r="F455" s="28" t="s">
        <v>7</v>
      </c>
      <c r="G455" s="8">
        <f>G456+G457+G458+G459</f>
        <v>456</v>
      </c>
      <c r="H455" s="8">
        <f>H456+H457+H458+H459</f>
        <v>0</v>
      </c>
      <c r="I455" s="8">
        <f t="shared" si="74"/>
        <v>0</v>
      </c>
      <c r="K455" s="18"/>
    </row>
    <row r="456" spans="1:11" s="27" customFormat="1" ht="15" hidden="1" customHeight="1" x14ac:dyDescent="0.25">
      <c r="A456" s="105"/>
      <c r="B456" s="40"/>
      <c r="C456" s="107"/>
      <c r="D456" s="85"/>
      <c r="E456" s="85"/>
      <c r="F456" s="28" t="s">
        <v>8</v>
      </c>
      <c r="G456" s="8">
        <v>0</v>
      </c>
      <c r="H456" s="8">
        <v>0</v>
      </c>
      <c r="I456" s="8" t="s">
        <v>28</v>
      </c>
      <c r="K456" s="18"/>
    </row>
    <row r="457" spans="1:11" s="27" customFormat="1" ht="25.5" hidden="1" customHeight="1" x14ac:dyDescent="0.25">
      <c r="A457" s="105"/>
      <c r="B457" s="40"/>
      <c r="C457" s="107"/>
      <c r="D457" s="85"/>
      <c r="E457" s="85"/>
      <c r="F457" s="28" t="s">
        <v>9</v>
      </c>
      <c r="G457" s="8">
        <v>0</v>
      </c>
      <c r="H457" s="8">
        <v>0</v>
      </c>
      <c r="I457" s="8" t="s">
        <v>28</v>
      </c>
      <c r="K457" s="18"/>
    </row>
    <row r="458" spans="1:11" s="27" customFormat="1" ht="15" hidden="1" customHeight="1" x14ac:dyDescent="0.25">
      <c r="A458" s="105"/>
      <c r="B458" s="40"/>
      <c r="C458" s="107"/>
      <c r="D458" s="85"/>
      <c r="E458" s="85"/>
      <c r="F458" s="28" t="s">
        <v>10</v>
      </c>
      <c r="G458" s="8">
        <v>0</v>
      </c>
      <c r="H458" s="8">
        <v>0</v>
      </c>
      <c r="I458" s="8" t="s">
        <v>28</v>
      </c>
      <c r="K458" s="18"/>
    </row>
    <row r="459" spans="1:11" s="27" customFormat="1" ht="25.5" hidden="1" customHeight="1" x14ac:dyDescent="0.25">
      <c r="A459" s="105"/>
      <c r="B459" s="40"/>
      <c r="C459" s="107"/>
      <c r="D459" s="86"/>
      <c r="E459" s="86"/>
      <c r="F459" s="28" t="s">
        <v>11</v>
      </c>
      <c r="G459" s="8">
        <v>456</v>
      </c>
      <c r="H459" s="8">
        <v>0</v>
      </c>
      <c r="I459" s="8">
        <f t="shared" si="74"/>
        <v>0</v>
      </c>
      <c r="K459" s="18"/>
    </row>
    <row r="460" spans="1:11" s="23" customFormat="1" ht="16.5" customHeight="1" x14ac:dyDescent="0.25">
      <c r="A460" s="105" t="s">
        <v>183</v>
      </c>
      <c r="B460" s="162" t="s">
        <v>187</v>
      </c>
      <c r="C460" s="107" t="s">
        <v>210</v>
      </c>
      <c r="D460" s="84">
        <v>2023</v>
      </c>
      <c r="E460" s="84">
        <v>2023</v>
      </c>
      <c r="F460" s="28" t="s">
        <v>7</v>
      </c>
      <c r="G460" s="8">
        <f>G461+G462+G463+G464</f>
        <v>0</v>
      </c>
      <c r="H460" s="8">
        <f>H461+H462+H463+H464</f>
        <v>0</v>
      </c>
      <c r="I460" s="8" t="s">
        <v>28</v>
      </c>
      <c r="K460" s="18"/>
    </row>
    <row r="461" spans="1:11" s="23" customFormat="1" x14ac:dyDescent="0.25">
      <c r="A461" s="105"/>
      <c r="B461" s="162"/>
      <c r="C461" s="107"/>
      <c r="D461" s="85"/>
      <c r="E461" s="85"/>
      <c r="F461" s="28" t="s">
        <v>8</v>
      </c>
      <c r="G461" s="8">
        <v>0</v>
      </c>
      <c r="H461" s="8">
        <v>0</v>
      </c>
      <c r="I461" s="8" t="s">
        <v>28</v>
      </c>
      <c r="K461" s="18"/>
    </row>
    <row r="462" spans="1:11" s="23" customFormat="1" ht="25.5" customHeight="1" x14ac:dyDescent="0.25">
      <c r="A462" s="105"/>
      <c r="B462" s="162"/>
      <c r="C462" s="107"/>
      <c r="D462" s="85"/>
      <c r="E462" s="85"/>
      <c r="F462" s="28" t="s">
        <v>9</v>
      </c>
      <c r="G462" s="8">
        <v>0</v>
      </c>
      <c r="H462" s="8">
        <v>0</v>
      </c>
      <c r="I462" s="8" t="s">
        <v>28</v>
      </c>
      <c r="K462" s="18"/>
    </row>
    <row r="463" spans="1:11" s="23" customFormat="1" x14ac:dyDescent="0.25">
      <c r="A463" s="105"/>
      <c r="B463" s="162"/>
      <c r="C463" s="107"/>
      <c r="D463" s="85"/>
      <c r="E463" s="85"/>
      <c r="F463" s="28" t="s">
        <v>10</v>
      </c>
      <c r="G463" s="8">
        <v>0</v>
      </c>
      <c r="H463" s="8">
        <v>0</v>
      </c>
      <c r="I463" s="8" t="s">
        <v>28</v>
      </c>
      <c r="K463" s="18"/>
    </row>
    <row r="464" spans="1:11" s="23" customFormat="1" ht="25.5" customHeight="1" x14ac:dyDescent="0.25">
      <c r="A464" s="105"/>
      <c r="B464" s="162"/>
      <c r="C464" s="107"/>
      <c r="D464" s="86"/>
      <c r="E464" s="86"/>
      <c r="F464" s="28" t="s">
        <v>11</v>
      </c>
      <c r="G464" s="52">
        <v>0</v>
      </c>
      <c r="H464" s="8">
        <v>0</v>
      </c>
      <c r="I464" s="8" t="s">
        <v>28</v>
      </c>
      <c r="K464" s="18"/>
    </row>
    <row r="465" spans="1:11" s="23" customFormat="1" ht="16.5" customHeight="1" x14ac:dyDescent="0.25">
      <c r="A465" s="65" t="s">
        <v>186</v>
      </c>
      <c r="B465" s="162" t="s">
        <v>189</v>
      </c>
      <c r="C465" s="107" t="s">
        <v>211</v>
      </c>
      <c r="D465" s="84">
        <v>2023</v>
      </c>
      <c r="E465" s="84">
        <v>2023</v>
      </c>
      <c r="F465" s="38" t="s">
        <v>7</v>
      </c>
      <c r="G465" s="8">
        <f>G466+G467+G468+G469</f>
        <v>63.3</v>
      </c>
      <c r="H465" s="8">
        <f>H466+H467+H468+H469</f>
        <v>314.7</v>
      </c>
      <c r="I465" s="8">
        <f t="shared" ref="I465" si="78">H465/G465*100</f>
        <v>497.15639810426541</v>
      </c>
      <c r="K465" s="18"/>
    </row>
    <row r="466" spans="1:11" s="23" customFormat="1" x14ac:dyDescent="0.25">
      <c r="A466" s="65"/>
      <c r="B466" s="162"/>
      <c r="C466" s="107"/>
      <c r="D466" s="85"/>
      <c r="E466" s="85"/>
      <c r="F466" s="38" t="s">
        <v>8</v>
      </c>
      <c r="G466" s="8">
        <v>0</v>
      </c>
      <c r="H466" s="8">
        <v>0</v>
      </c>
      <c r="I466" s="8" t="s">
        <v>28</v>
      </c>
      <c r="K466" s="18"/>
    </row>
    <row r="467" spans="1:11" s="23" customFormat="1" ht="25.5" customHeight="1" x14ac:dyDescent="0.25">
      <c r="A467" s="65"/>
      <c r="B467" s="162"/>
      <c r="C467" s="107"/>
      <c r="D467" s="85"/>
      <c r="E467" s="85"/>
      <c r="F467" s="38" t="s">
        <v>9</v>
      </c>
      <c r="G467" s="8">
        <v>0</v>
      </c>
      <c r="H467" s="8">
        <v>0</v>
      </c>
      <c r="I467" s="8" t="s">
        <v>28</v>
      </c>
      <c r="K467" s="18"/>
    </row>
    <row r="468" spans="1:11" s="23" customFormat="1" x14ac:dyDescent="0.25">
      <c r="A468" s="65"/>
      <c r="B468" s="162"/>
      <c r="C468" s="107"/>
      <c r="D468" s="85"/>
      <c r="E468" s="85"/>
      <c r="F468" s="38" t="s">
        <v>10</v>
      </c>
      <c r="G468" s="8">
        <v>0</v>
      </c>
      <c r="H468" s="8">
        <v>0</v>
      </c>
      <c r="I468" s="8" t="s">
        <v>28</v>
      </c>
      <c r="K468" s="18"/>
    </row>
    <row r="469" spans="1:11" s="23" customFormat="1" ht="25.5" customHeight="1" x14ac:dyDescent="0.25">
      <c r="A469" s="65"/>
      <c r="B469" s="162"/>
      <c r="C469" s="107"/>
      <c r="D469" s="86"/>
      <c r="E469" s="86"/>
      <c r="F469" s="38" t="s">
        <v>11</v>
      </c>
      <c r="G469" s="8">
        <v>63.3</v>
      </c>
      <c r="H469" s="8">
        <v>314.7</v>
      </c>
      <c r="I469" s="8">
        <f t="shared" ref="I469:I470" si="79">H469/G469*100</f>
        <v>497.15639810426541</v>
      </c>
      <c r="K469" s="18"/>
    </row>
    <row r="470" spans="1:11" s="23" customFormat="1" ht="15" customHeight="1" x14ac:dyDescent="0.25">
      <c r="A470" s="65" t="s">
        <v>188</v>
      </c>
      <c r="B470" s="162" t="s">
        <v>191</v>
      </c>
      <c r="C470" s="107" t="s">
        <v>211</v>
      </c>
      <c r="D470" s="84">
        <v>2023</v>
      </c>
      <c r="E470" s="84">
        <v>2023</v>
      </c>
      <c r="F470" s="38" t="s">
        <v>7</v>
      </c>
      <c r="G470" s="8">
        <f>G471+G472+G473+G474</f>
        <v>4900</v>
      </c>
      <c r="H470" s="8">
        <f>H471+H472+H473+H474</f>
        <v>0</v>
      </c>
      <c r="I470" s="8">
        <f t="shared" si="79"/>
        <v>0</v>
      </c>
      <c r="K470" s="18"/>
    </row>
    <row r="471" spans="1:11" s="23" customFormat="1" ht="15" customHeight="1" x14ac:dyDescent="0.25">
      <c r="A471" s="65"/>
      <c r="B471" s="162"/>
      <c r="C471" s="107"/>
      <c r="D471" s="85"/>
      <c r="E471" s="85"/>
      <c r="F471" s="38" t="s">
        <v>8</v>
      </c>
      <c r="G471" s="8">
        <v>0</v>
      </c>
      <c r="H471" s="8">
        <v>0</v>
      </c>
      <c r="I471" s="8" t="s">
        <v>28</v>
      </c>
      <c r="K471" s="18"/>
    </row>
    <row r="472" spans="1:11" s="23" customFormat="1" ht="25.5" customHeight="1" x14ac:dyDescent="0.25">
      <c r="A472" s="65"/>
      <c r="B472" s="162"/>
      <c r="C472" s="107"/>
      <c r="D472" s="85"/>
      <c r="E472" s="85"/>
      <c r="F472" s="38" t="s">
        <v>9</v>
      </c>
      <c r="G472" s="8">
        <v>4606</v>
      </c>
      <c r="H472" s="8">
        <v>0</v>
      </c>
      <c r="I472" s="8">
        <f t="shared" ref="I472" si="80">H472/G472*100</f>
        <v>0</v>
      </c>
      <c r="K472" s="18"/>
    </row>
    <row r="473" spans="1:11" s="23" customFormat="1" ht="15" customHeight="1" x14ac:dyDescent="0.25">
      <c r="A473" s="65"/>
      <c r="B473" s="162"/>
      <c r="C473" s="107"/>
      <c r="D473" s="85"/>
      <c r="E473" s="85"/>
      <c r="F473" s="38" t="s">
        <v>10</v>
      </c>
      <c r="G473" s="8">
        <v>0</v>
      </c>
      <c r="H473" s="8">
        <v>0</v>
      </c>
      <c r="I473" s="8" t="s">
        <v>28</v>
      </c>
      <c r="K473" s="18"/>
    </row>
    <row r="474" spans="1:11" s="23" customFormat="1" ht="25.5" customHeight="1" x14ac:dyDescent="0.25">
      <c r="A474" s="65"/>
      <c r="B474" s="162"/>
      <c r="C474" s="107"/>
      <c r="D474" s="86"/>
      <c r="E474" s="86"/>
      <c r="F474" s="38" t="s">
        <v>11</v>
      </c>
      <c r="G474" s="8">
        <v>294</v>
      </c>
      <c r="H474" s="8">
        <v>0</v>
      </c>
      <c r="I474" s="8">
        <f t="shared" ref="I474" si="81">H474/G474*100</f>
        <v>0</v>
      </c>
      <c r="K474" s="18"/>
    </row>
    <row r="475" spans="1:11" s="23" customFormat="1" ht="16.5" customHeight="1" x14ac:dyDescent="0.25">
      <c r="A475" s="65" t="s">
        <v>190</v>
      </c>
      <c r="B475" s="162" t="s">
        <v>193</v>
      </c>
      <c r="C475" s="107" t="s">
        <v>211</v>
      </c>
      <c r="D475" s="84">
        <v>2023</v>
      </c>
      <c r="E475" s="84">
        <v>2023</v>
      </c>
      <c r="F475" s="38" t="s">
        <v>7</v>
      </c>
      <c r="G475" s="8">
        <f>G476+G477+G478+G479</f>
        <v>36.799999999999997</v>
      </c>
      <c r="H475" s="8">
        <f>H476+H477+H478+H479</f>
        <v>251.4</v>
      </c>
      <c r="I475" s="8">
        <f t="shared" ref="I475:I570" si="82">H475/G475*100</f>
        <v>683.1521739130435</v>
      </c>
      <c r="K475" s="18"/>
    </row>
    <row r="476" spans="1:11" s="23" customFormat="1" x14ac:dyDescent="0.25">
      <c r="A476" s="65"/>
      <c r="B476" s="162"/>
      <c r="C476" s="107"/>
      <c r="D476" s="85"/>
      <c r="E476" s="85"/>
      <c r="F476" s="38" t="s">
        <v>8</v>
      </c>
      <c r="G476" s="8">
        <v>0</v>
      </c>
      <c r="H476" s="8">
        <v>0</v>
      </c>
      <c r="I476" s="8" t="s">
        <v>28</v>
      </c>
      <c r="K476" s="18"/>
    </row>
    <row r="477" spans="1:11" s="23" customFormat="1" ht="25.5" customHeight="1" x14ac:dyDescent="0.25">
      <c r="A477" s="65"/>
      <c r="B477" s="162"/>
      <c r="C477" s="107"/>
      <c r="D477" s="85"/>
      <c r="E477" s="85"/>
      <c r="F477" s="38" t="s">
        <v>9</v>
      </c>
      <c r="G477" s="8">
        <v>0</v>
      </c>
      <c r="H477" s="8">
        <v>0</v>
      </c>
      <c r="I477" s="8" t="s">
        <v>28</v>
      </c>
      <c r="K477" s="18"/>
    </row>
    <row r="478" spans="1:11" s="23" customFormat="1" x14ac:dyDescent="0.25">
      <c r="A478" s="65"/>
      <c r="B478" s="162"/>
      <c r="C478" s="107"/>
      <c r="D478" s="85"/>
      <c r="E478" s="85"/>
      <c r="F478" s="38" t="s">
        <v>10</v>
      </c>
      <c r="G478" s="8">
        <v>0</v>
      </c>
      <c r="H478" s="8">
        <v>0</v>
      </c>
      <c r="I478" s="8" t="s">
        <v>28</v>
      </c>
      <c r="K478" s="18"/>
    </row>
    <row r="479" spans="1:11" s="23" customFormat="1" ht="25.5" customHeight="1" x14ac:dyDescent="0.25">
      <c r="A479" s="65"/>
      <c r="B479" s="162"/>
      <c r="C479" s="107"/>
      <c r="D479" s="86"/>
      <c r="E479" s="86"/>
      <c r="F479" s="38" t="s">
        <v>11</v>
      </c>
      <c r="G479" s="8">
        <v>36.799999999999997</v>
      </c>
      <c r="H479" s="8">
        <v>251.4</v>
      </c>
      <c r="I479" s="8">
        <f t="shared" si="82"/>
        <v>683.1521739130435</v>
      </c>
      <c r="K479" s="18"/>
    </row>
    <row r="480" spans="1:11" s="23" customFormat="1" ht="16.5" customHeight="1" x14ac:dyDescent="0.25">
      <c r="A480" s="65" t="s">
        <v>192</v>
      </c>
      <c r="B480" s="162" t="s">
        <v>195</v>
      </c>
      <c r="C480" s="107" t="s">
        <v>211</v>
      </c>
      <c r="D480" s="84">
        <v>2023</v>
      </c>
      <c r="E480" s="84">
        <v>2023</v>
      </c>
      <c r="F480" s="38" t="s">
        <v>7</v>
      </c>
      <c r="G480" s="8">
        <f>G481+G482+G483+G484</f>
        <v>0</v>
      </c>
      <c r="H480" s="8">
        <f>H481+H482+H483+H484</f>
        <v>1153.3</v>
      </c>
      <c r="I480" s="8" t="s">
        <v>28</v>
      </c>
      <c r="K480" s="18"/>
    </row>
    <row r="481" spans="1:11" s="23" customFormat="1" x14ac:dyDescent="0.25">
      <c r="A481" s="65"/>
      <c r="B481" s="162"/>
      <c r="C481" s="107"/>
      <c r="D481" s="85"/>
      <c r="E481" s="85"/>
      <c r="F481" s="38" t="s">
        <v>8</v>
      </c>
      <c r="G481" s="8">
        <f t="shared" ref="G481:H483" si="83">G486+G491</f>
        <v>0</v>
      </c>
      <c r="H481" s="8">
        <f t="shared" si="83"/>
        <v>0</v>
      </c>
      <c r="I481" s="8" t="s">
        <v>28</v>
      </c>
      <c r="K481" s="18"/>
    </row>
    <row r="482" spans="1:11" s="23" customFormat="1" ht="25.5" customHeight="1" x14ac:dyDescent="0.25">
      <c r="A482" s="65"/>
      <c r="B482" s="162"/>
      <c r="C482" s="107"/>
      <c r="D482" s="85"/>
      <c r="E482" s="85"/>
      <c r="F482" s="38" t="s">
        <v>9</v>
      </c>
      <c r="G482" s="8">
        <v>0</v>
      </c>
      <c r="H482" s="8">
        <v>1084.0999999999999</v>
      </c>
      <c r="I482" s="8" t="s">
        <v>28</v>
      </c>
      <c r="K482" s="18"/>
    </row>
    <row r="483" spans="1:11" s="23" customFormat="1" x14ac:dyDescent="0.25">
      <c r="A483" s="65"/>
      <c r="B483" s="162"/>
      <c r="C483" s="107"/>
      <c r="D483" s="85"/>
      <c r="E483" s="85"/>
      <c r="F483" s="38" t="s">
        <v>10</v>
      </c>
      <c r="G483" s="8">
        <f t="shared" si="83"/>
        <v>0</v>
      </c>
      <c r="H483" s="8">
        <f t="shared" si="83"/>
        <v>0</v>
      </c>
      <c r="I483" s="8" t="s">
        <v>28</v>
      </c>
      <c r="K483" s="18"/>
    </row>
    <row r="484" spans="1:11" s="23" customFormat="1" ht="25.5" customHeight="1" x14ac:dyDescent="0.25">
      <c r="A484" s="65"/>
      <c r="B484" s="162"/>
      <c r="C484" s="107"/>
      <c r="D484" s="86"/>
      <c r="E484" s="86"/>
      <c r="F484" s="38" t="s">
        <v>11</v>
      </c>
      <c r="G484" s="8">
        <v>0</v>
      </c>
      <c r="H484" s="8">
        <v>69.2</v>
      </c>
      <c r="I484" s="8" t="s">
        <v>28</v>
      </c>
      <c r="K484" s="18"/>
    </row>
    <row r="485" spans="1:11" s="27" customFormat="1" ht="16.5" hidden="1" customHeight="1" x14ac:dyDescent="0.25">
      <c r="A485" s="212"/>
      <c r="B485" s="25" t="s">
        <v>196</v>
      </c>
      <c r="C485" s="215" t="s">
        <v>211</v>
      </c>
      <c r="D485" s="84">
        <v>2023</v>
      </c>
      <c r="E485" s="84">
        <v>2023</v>
      </c>
      <c r="F485" s="26" t="s">
        <v>7</v>
      </c>
      <c r="G485" s="19">
        <f>G486+G487+G488+G489</f>
        <v>907.6</v>
      </c>
      <c r="H485" s="19">
        <f>H486+H487+H488+H489</f>
        <v>907.6</v>
      </c>
      <c r="I485" s="19">
        <f t="shared" si="82"/>
        <v>100</v>
      </c>
      <c r="K485" s="18"/>
    </row>
    <row r="486" spans="1:11" s="27" customFormat="1" ht="15" hidden="1" customHeight="1" x14ac:dyDescent="0.25">
      <c r="A486" s="213"/>
      <c r="B486" s="25"/>
      <c r="C486" s="215"/>
      <c r="D486" s="85"/>
      <c r="E486" s="85"/>
      <c r="F486" s="26" t="s">
        <v>8</v>
      </c>
      <c r="G486" s="19">
        <v>0</v>
      </c>
      <c r="H486" s="19">
        <v>0</v>
      </c>
      <c r="I486" s="19" t="s">
        <v>28</v>
      </c>
      <c r="K486" s="18"/>
    </row>
    <row r="487" spans="1:11" s="27" customFormat="1" ht="25.5" hidden="1" customHeight="1" x14ac:dyDescent="0.25">
      <c r="A487" s="213"/>
      <c r="B487" s="25"/>
      <c r="C487" s="215"/>
      <c r="D487" s="85"/>
      <c r="E487" s="85"/>
      <c r="F487" s="26" t="s">
        <v>9</v>
      </c>
      <c r="G487" s="19">
        <v>853</v>
      </c>
      <c r="H487" s="19">
        <v>853</v>
      </c>
      <c r="I487" s="19">
        <f t="shared" si="82"/>
        <v>100</v>
      </c>
      <c r="K487" s="18"/>
    </row>
    <row r="488" spans="1:11" s="27" customFormat="1" ht="15" hidden="1" customHeight="1" x14ac:dyDescent="0.25">
      <c r="A488" s="213"/>
      <c r="B488" s="25"/>
      <c r="C488" s="215"/>
      <c r="D488" s="85"/>
      <c r="E488" s="85"/>
      <c r="F488" s="26" t="s">
        <v>10</v>
      </c>
      <c r="G488" s="19">
        <v>0</v>
      </c>
      <c r="H488" s="19">
        <v>0</v>
      </c>
      <c r="I488" s="19" t="s">
        <v>28</v>
      </c>
      <c r="K488" s="18"/>
    </row>
    <row r="489" spans="1:11" s="27" customFormat="1" ht="25.5" hidden="1" customHeight="1" x14ac:dyDescent="0.25">
      <c r="A489" s="214"/>
      <c r="B489" s="25"/>
      <c r="C489" s="215"/>
      <c r="D489" s="86"/>
      <c r="E489" s="86"/>
      <c r="F489" s="26" t="s">
        <v>11</v>
      </c>
      <c r="G489" s="53">
        <v>54.6</v>
      </c>
      <c r="H489" s="19">
        <v>54.6</v>
      </c>
      <c r="I489" s="19">
        <f t="shared" si="82"/>
        <v>100</v>
      </c>
      <c r="K489" s="18"/>
    </row>
    <row r="490" spans="1:11" s="27" customFormat="1" ht="16.5" hidden="1" customHeight="1" x14ac:dyDescent="0.25">
      <c r="A490" s="212"/>
      <c r="B490" s="25" t="s">
        <v>197</v>
      </c>
      <c r="C490" s="215" t="s">
        <v>211</v>
      </c>
      <c r="D490" s="84">
        <v>2023</v>
      </c>
      <c r="E490" s="84">
        <v>2023</v>
      </c>
      <c r="F490" s="26" t="s">
        <v>7</v>
      </c>
      <c r="G490" s="19">
        <f>G491+G492+G493+G494</f>
        <v>993.90000000000009</v>
      </c>
      <c r="H490" s="19">
        <f>H491+H492+H493+H494</f>
        <v>992.80000000000007</v>
      </c>
      <c r="I490" s="19">
        <f t="shared" si="82"/>
        <v>99.889324881778847</v>
      </c>
      <c r="K490" s="18"/>
    </row>
    <row r="491" spans="1:11" s="27" customFormat="1" ht="15" hidden="1" customHeight="1" x14ac:dyDescent="0.25">
      <c r="A491" s="213"/>
      <c r="B491" s="25"/>
      <c r="C491" s="215"/>
      <c r="D491" s="85"/>
      <c r="E491" s="85"/>
      <c r="F491" s="26" t="s">
        <v>8</v>
      </c>
      <c r="G491" s="19">
        <v>0</v>
      </c>
      <c r="H491" s="19">
        <v>0</v>
      </c>
      <c r="I491" s="19" t="s">
        <v>28</v>
      </c>
      <c r="K491" s="18"/>
    </row>
    <row r="492" spans="1:11" s="27" customFormat="1" ht="25.5" hidden="1" customHeight="1" x14ac:dyDescent="0.25">
      <c r="A492" s="213"/>
      <c r="B492" s="25"/>
      <c r="C492" s="215"/>
      <c r="D492" s="85"/>
      <c r="E492" s="85"/>
      <c r="F492" s="26" t="s">
        <v>9</v>
      </c>
      <c r="G492" s="19">
        <v>933.2</v>
      </c>
      <c r="H492" s="19">
        <v>932.1</v>
      </c>
      <c r="I492" s="19">
        <f t="shared" si="82"/>
        <v>99.882126018002566</v>
      </c>
      <c r="K492" s="18"/>
    </row>
    <row r="493" spans="1:11" s="27" customFormat="1" ht="15" hidden="1" customHeight="1" x14ac:dyDescent="0.25">
      <c r="A493" s="213"/>
      <c r="B493" s="25"/>
      <c r="C493" s="215"/>
      <c r="D493" s="85"/>
      <c r="E493" s="85"/>
      <c r="F493" s="26" t="s">
        <v>10</v>
      </c>
      <c r="G493" s="19">
        <v>0</v>
      </c>
      <c r="H493" s="19">
        <v>0</v>
      </c>
      <c r="I493" s="19" t="s">
        <v>28</v>
      </c>
      <c r="K493" s="18"/>
    </row>
    <row r="494" spans="1:11" s="27" customFormat="1" ht="25.5" hidden="1" customHeight="1" x14ac:dyDescent="0.25">
      <c r="A494" s="214"/>
      <c r="B494" s="25"/>
      <c r="C494" s="215"/>
      <c r="D494" s="86"/>
      <c r="E494" s="86"/>
      <c r="F494" s="26" t="s">
        <v>11</v>
      </c>
      <c r="G494" s="53">
        <v>60.7</v>
      </c>
      <c r="H494" s="19">
        <v>60.7</v>
      </c>
      <c r="I494" s="19">
        <f t="shared" si="82"/>
        <v>100</v>
      </c>
      <c r="K494" s="18"/>
    </row>
    <row r="495" spans="1:11" s="23" customFormat="1" ht="16.5" customHeight="1" x14ac:dyDescent="0.25">
      <c r="A495" s="65" t="s">
        <v>194</v>
      </c>
      <c r="B495" s="162" t="s">
        <v>199</v>
      </c>
      <c r="C495" s="107" t="s">
        <v>211</v>
      </c>
      <c r="D495" s="84">
        <v>2023</v>
      </c>
      <c r="E495" s="84">
        <v>2023</v>
      </c>
      <c r="F495" s="38" t="s">
        <v>7</v>
      </c>
      <c r="G495" s="8">
        <f>G496+G497+G498+G499</f>
        <v>95</v>
      </c>
      <c r="H495" s="8">
        <f>H496+H497+H498+H499</f>
        <v>0</v>
      </c>
      <c r="I495" s="8">
        <f t="shared" si="82"/>
        <v>0</v>
      </c>
      <c r="K495" s="18"/>
    </row>
    <row r="496" spans="1:11" s="23" customFormat="1" x14ac:dyDescent="0.25">
      <c r="A496" s="65"/>
      <c r="B496" s="162"/>
      <c r="C496" s="107"/>
      <c r="D496" s="85"/>
      <c r="E496" s="85"/>
      <c r="F496" s="38" t="s">
        <v>8</v>
      </c>
      <c r="G496" s="8">
        <v>0</v>
      </c>
      <c r="H496" s="8">
        <v>0</v>
      </c>
      <c r="I496" s="8" t="s">
        <v>28</v>
      </c>
      <c r="K496" s="18"/>
    </row>
    <row r="497" spans="1:11" s="23" customFormat="1" ht="25.5" customHeight="1" x14ac:dyDescent="0.25">
      <c r="A497" s="65"/>
      <c r="B497" s="162"/>
      <c r="C497" s="107"/>
      <c r="D497" s="85"/>
      <c r="E497" s="85"/>
      <c r="F497" s="38" t="s">
        <v>9</v>
      </c>
      <c r="G497" s="8">
        <v>0</v>
      </c>
      <c r="H497" s="8">
        <v>0</v>
      </c>
      <c r="I497" s="8" t="s">
        <v>28</v>
      </c>
      <c r="K497" s="18"/>
    </row>
    <row r="498" spans="1:11" s="23" customFormat="1" x14ac:dyDescent="0.25">
      <c r="A498" s="65"/>
      <c r="B498" s="162"/>
      <c r="C498" s="107"/>
      <c r="D498" s="85"/>
      <c r="E498" s="85"/>
      <c r="F498" s="38" t="s">
        <v>10</v>
      </c>
      <c r="G498" s="8">
        <v>0</v>
      </c>
      <c r="H498" s="8">
        <v>0</v>
      </c>
      <c r="I498" s="8" t="s">
        <v>28</v>
      </c>
      <c r="K498" s="18"/>
    </row>
    <row r="499" spans="1:11" s="23" customFormat="1" ht="25.5" customHeight="1" x14ac:dyDescent="0.25">
      <c r="A499" s="65"/>
      <c r="B499" s="162"/>
      <c r="C499" s="107"/>
      <c r="D499" s="86"/>
      <c r="E499" s="86"/>
      <c r="F499" s="38" t="s">
        <v>11</v>
      </c>
      <c r="G499" s="52">
        <v>95</v>
      </c>
      <c r="H499" s="8">
        <v>0</v>
      </c>
      <c r="I499" s="8">
        <f t="shared" ref="I499" si="84">H499/G499*100</f>
        <v>0</v>
      </c>
      <c r="K499" s="18"/>
    </row>
    <row r="500" spans="1:11" s="23" customFormat="1" ht="16.5" customHeight="1" x14ac:dyDescent="0.25">
      <c r="A500" s="65" t="s">
        <v>198</v>
      </c>
      <c r="B500" s="162" t="s">
        <v>263</v>
      </c>
      <c r="C500" s="107" t="s">
        <v>211</v>
      </c>
      <c r="D500" s="84">
        <v>2023</v>
      </c>
      <c r="E500" s="84">
        <v>2023</v>
      </c>
      <c r="F500" s="38" t="s">
        <v>7</v>
      </c>
      <c r="G500" s="8">
        <f>G501+G502+G503+G504</f>
        <v>14681.4</v>
      </c>
      <c r="H500" s="8">
        <f>H501+H502+H503+H504</f>
        <v>6607.8000000000011</v>
      </c>
      <c r="I500" s="8">
        <f>H500/G500*100</f>
        <v>45.007969267236106</v>
      </c>
      <c r="K500" s="18"/>
    </row>
    <row r="501" spans="1:11" s="23" customFormat="1" x14ac:dyDescent="0.25">
      <c r="A501" s="65"/>
      <c r="B501" s="162"/>
      <c r="C501" s="107"/>
      <c r="D501" s="85"/>
      <c r="E501" s="85"/>
      <c r="F501" s="38" t="s">
        <v>8</v>
      </c>
      <c r="G501" s="8">
        <v>10900.8</v>
      </c>
      <c r="H501" s="8">
        <v>4906.3</v>
      </c>
      <c r="I501" s="8" t="s">
        <v>28</v>
      </c>
      <c r="K501" s="18"/>
    </row>
    <row r="502" spans="1:11" s="23" customFormat="1" ht="25.5" customHeight="1" x14ac:dyDescent="0.25">
      <c r="A502" s="65"/>
      <c r="B502" s="162"/>
      <c r="C502" s="107"/>
      <c r="D502" s="85"/>
      <c r="E502" s="85"/>
      <c r="F502" s="38" t="s">
        <v>9</v>
      </c>
      <c r="G502" s="8">
        <v>3633.7</v>
      </c>
      <c r="H502" s="8">
        <v>1635.4</v>
      </c>
      <c r="I502" s="8">
        <f t="shared" ref="I502" si="85">H502/G502*100</f>
        <v>45.006467237251293</v>
      </c>
      <c r="K502" s="18"/>
    </row>
    <row r="503" spans="1:11" s="23" customFormat="1" x14ac:dyDescent="0.25">
      <c r="A503" s="65"/>
      <c r="B503" s="162"/>
      <c r="C503" s="107"/>
      <c r="D503" s="85"/>
      <c r="E503" s="85"/>
      <c r="F503" s="38" t="s">
        <v>10</v>
      </c>
      <c r="G503" s="8">
        <v>0</v>
      </c>
      <c r="H503" s="8">
        <v>0</v>
      </c>
      <c r="I503" s="8" t="s">
        <v>28</v>
      </c>
      <c r="K503" s="18"/>
    </row>
    <row r="504" spans="1:11" s="23" customFormat="1" ht="25.5" customHeight="1" x14ac:dyDescent="0.25">
      <c r="A504" s="65"/>
      <c r="B504" s="162"/>
      <c r="C504" s="107"/>
      <c r="D504" s="86"/>
      <c r="E504" s="86"/>
      <c r="F504" s="38" t="s">
        <v>11</v>
      </c>
      <c r="G504" s="52">
        <v>146.9</v>
      </c>
      <c r="H504" s="8">
        <v>66.099999999999994</v>
      </c>
      <c r="I504" s="8">
        <f>H504/G504*100</f>
        <v>44.996596324029944</v>
      </c>
      <c r="K504" s="18"/>
    </row>
    <row r="505" spans="1:11" s="23" customFormat="1" ht="16.5" customHeight="1" x14ac:dyDescent="0.25">
      <c r="A505" s="65" t="s">
        <v>200</v>
      </c>
      <c r="B505" s="87" t="s">
        <v>296</v>
      </c>
      <c r="C505" s="84" t="s">
        <v>211</v>
      </c>
      <c r="D505" s="84">
        <v>2023</v>
      </c>
      <c r="E505" s="84">
        <v>2023</v>
      </c>
      <c r="F505" s="38" t="s">
        <v>7</v>
      </c>
      <c r="G505" s="8">
        <f>G506+G507+G508+G509</f>
        <v>0</v>
      </c>
      <c r="H505" s="8">
        <f>H506+H507+H508+H509</f>
        <v>0</v>
      </c>
      <c r="I505" s="8" t="s">
        <v>28</v>
      </c>
      <c r="K505" s="18"/>
    </row>
    <row r="506" spans="1:11" s="23" customFormat="1" x14ac:dyDescent="0.25">
      <c r="A506" s="65"/>
      <c r="B506" s="88"/>
      <c r="C506" s="85"/>
      <c r="D506" s="85"/>
      <c r="E506" s="85"/>
      <c r="F506" s="38" t="s">
        <v>8</v>
      </c>
      <c r="G506" s="8">
        <v>0</v>
      </c>
      <c r="H506" s="8">
        <v>0</v>
      </c>
      <c r="I506" s="8" t="s">
        <v>28</v>
      </c>
      <c r="K506" s="18"/>
    </row>
    <row r="507" spans="1:11" s="23" customFormat="1" ht="25.5" customHeight="1" x14ac:dyDescent="0.25">
      <c r="A507" s="65"/>
      <c r="B507" s="88"/>
      <c r="C507" s="85"/>
      <c r="D507" s="85"/>
      <c r="E507" s="85"/>
      <c r="F507" s="38" t="s">
        <v>9</v>
      </c>
      <c r="G507" s="8">
        <v>0</v>
      </c>
      <c r="H507" s="8">
        <v>0</v>
      </c>
      <c r="I507" s="8" t="s">
        <v>28</v>
      </c>
      <c r="K507" s="18"/>
    </row>
    <row r="508" spans="1:11" s="23" customFormat="1" x14ac:dyDescent="0.25">
      <c r="A508" s="65"/>
      <c r="B508" s="88"/>
      <c r="C508" s="85"/>
      <c r="D508" s="85"/>
      <c r="E508" s="85"/>
      <c r="F508" s="38" t="s">
        <v>10</v>
      </c>
      <c r="G508" s="8">
        <v>0</v>
      </c>
      <c r="H508" s="8">
        <v>0</v>
      </c>
      <c r="I508" s="8" t="s">
        <v>28</v>
      </c>
      <c r="K508" s="18"/>
    </row>
    <row r="509" spans="1:11" s="23" customFormat="1" ht="25.5" customHeight="1" x14ac:dyDescent="0.25">
      <c r="A509" s="65"/>
      <c r="B509" s="89"/>
      <c r="C509" s="86"/>
      <c r="D509" s="86"/>
      <c r="E509" s="86"/>
      <c r="F509" s="38" t="s">
        <v>11</v>
      </c>
      <c r="G509" s="52">
        <v>0</v>
      </c>
      <c r="H509" s="8">
        <v>0</v>
      </c>
      <c r="I509" s="8" t="s">
        <v>28</v>
      </c>
      <c r="K509" s="18"/>
    </row>
    <row r="510" spans="1:11" s="23" customFormat="1" ht="16.5" customHeight="1" x14ac:dyDescent="0.25">
      <c r="A510" s="65" t="s">
        <v>201</v>
      </c>
      <c r="B510" s="162" t="s">
        <v>260</v>
      </c>
      <c r="C510" s="107" t="s">
        <v>211</v>
      </c>
      <c r="D510" s="84">
        <v>2023</v>
      </c>
      <c r="E510" s="84">
        <v>2023</v>
      </c>
      <c r="F510" s="38" t="s">
        <v>7</v>
      </c>
      <c r="G510" s="8">
        <f>G511+G512+G513+G514</f>
        <v>6421.2999999999993</v>
      </c>
      <c r="H510" s="8">
        <f>H511+H512+H513+H514</f>
        <v>3337.4</v>
      </c>
      <c r="I510" s="8">
        <f>H510/G510*100</f>
        <v>51.97389936617197</v>
      </c>
      <c r="K510" s="18"/>
    </row>
    <row r="511" spans="1:11" s="23" customFormat="1" x14ac:dyDescent="0.25">
      <c r="A511" s="65"/>
      <c r="B511" s="162"/>
      <c r="C511" s="107"/>
      <c r="D511" s="85"/>
      <c r="E511" s="85"/>
      <c r="F511" s="38" t="s">
        <v>8</v>
      </c>
      <c r="G511" s="8">
        <v>0</v>
      </c>
      <c r="H511" s="8">
        <v>0</v>
      </c>
      <c r="I511" s="8" t="s">
        <v>28</v>
      </c>
      <c r="K511" s="18"/>
    </row>
    <row r="512" spans="1:11" s="23" customFormat="1" ht="25.5" customHeight="1" x14ac:dyDescent="0.25">
      <c r="A512" s="65"/>
      <c r="B512" s="162"/>
      <c r="C512" s="107"/>
      <c r="D512" s="85"/>
      <c r="E512" s="85"/>
      <c r="F512" s="38" t="s">
        <v>9</v>
      </c>
      <c r="G512" s="8">
        <v>6054.4</v>
      </c>
      <c r="H512" s="8">
        <v>3142.6</v>
      </c>
      <c r="I512" s="8">
        <f>H512/G512*100</f>
        <v>51.906051797040178</v>
      </c>
      <c r="K512" s="18"/>
    </row>
    <row r="513" spans="1:11" s="23" customFormat="1" x14ac:dyDescent="0.25">
      <c r="A513" s="65"/>
      <c r="B513" s="162"/>
      <c r="C513" s="107"/>
      <c r="D513" s="85"/>
      <c r="E513" s="85"/>
      <c r="F513" s="38" t="s">
        <v>10</v>
      </c>
      <c r="G513" s="8">
        <v>0</v>
      </c>
      <c r="H513" s="8">
        <v>0</v>
      </c>
      <c r="I513" s="8" t="s">
        <v>28</v>
      </c>
      <c r="K513" s="18"/>
    </row>
    <row r="514" spans="1:11" s="23" customFormat="1" ht="25.5" customHeight="1" x14ac:dyDescent="0.25">
      <c r="A514" s="65"/>
      <c r="B514" s="162"/>
      <c r="C514" s="107"/>
      <c r="D514" s="86"/>
      <c r="E514" s="86"/>
      <c r="F514" s="38" t="s">
        <v>11</v>
      </c>
      <c r="G514" s="52">
        <v>366.9</v>
      </c>
      <c r="H514" s="8">
        <v>194.8</v>
      </c>
      <c r="I514" s="8">
        <f>H514/G514*100</f>
        <v>53.093485963477796</v>
      </c>
      <c r="K514" s="18"/>
    </row>
    <row r="515" spans="1:11" s="23" customFormat="1" ht="16.5" customHeight="1" x14ac:dyDescent="0.25">
      <c r="A515" s="65" t="s">
        <v>202</v>
      </c>
      <c r="B515" s="162" t="s">
        <v>203</v>
      </c>
      <c r="C515" s="107" t="s">
        <v>211</v>
      </c>
      <c r="D515" s="84">
        <v>2023</v>
      </c>
      <c r="E515" s="84">
        <v>2023</v>
      </c>
      <c r="F515" s="38" t="s">
        <v>7</v>
      </c>
      <c r="G515" s="8">
        <f>G516+G517+G518+G519</f>
        <v>0</v>
      </c>
      <c r="H515" s="8">
        <f>H516+H517+H518+H519</f>
        <v>0</v>
      </c>
      <c r="I515" s="8" t="s">
        <v>28</v>
      </c>
      <c r="K515" s="18"/>
    </row>
    <row r="516" spans="1:11" s="23" customFormat="1" x14ac:dyDescent="0.25">
      <c r="A516" s="65"/>
      <c r="B516" s="162"/>
      <c r="C516" s="107"/>
      <c r="D516" s="85"/>
      <c r="E516" s="85"/>
      <c r="F516" s="38" t="s">
        <v>8</v>
      </c>
      <c r="G516" s="8">
        <v>0</v>
      </c>
      <c r="H516" s="8">
        <v>0</v>
      </c>
      <c r="I516" s="8" t="s">
        <v>28</v>
      </c>
      <c r="K516" s="18"/>
    </row>
    <row r="517" spans="1:11" s="23" customFormat="1" ht="25.5" customHeight="1" x14ac:dyDescent="0.25">
      <c r="A517" s="65"/>
      <c r="B517" s="162"/>
      <c r="C517" s="107"/>
      <c r="D517" s="85"/>
      <c r="E517" s="85"/>
      <c r="F517" s="38" t="s">
        <v>9</v>
      </c>
      <c r="G517" s="8">
        <v>0</v>
      </c>
      <c r="H517" s="8">
        <v>0</v>
      </c>
      <c r="I517" s="8" t="s">
        <v>28</v>
      </c>
      <c r="K517" s="18"/>
    </row>
    <row r="518" spans="1:11" s="23" customFormat="1" x14ac:dyDescent="0.25">
      <c r="A518" s="65"/>
      <c r="B518" s="162"/>
      <c r="C518" s="107"/>
      <c r="D518" s="85"/>
      <c r="E518" s="85"/>
      <c r="F518" s="38" t="s">
        <v>10</v>
      </c>
      <c r="G518" s="8">
        <v>0</v>
      </c>
      <c r="H518" s="8">
        <v>0</v>
      </c>
      <c r="I518" s="8" t="s">
        <v>28</v>
      </c>
      <c r="K518" s="18"/>
    </row>
    <row r="519" spans="1:11" s="23" customFormat="1" ht="25.5" customHeight="1" x14ac:dyDescent="0.25">
      <c r="A519" s="65"/>
      <c r="B519" s="162"/>
      <c r="C519" s="107"/>
      <c r="D519" s="86"/>
      <c r="E519" s="86"/>
      <c r="F519" s="38" t="s">
        <v>11</v>
      </c>
      <c r="G519" s="52">
        <v>0</v>
      </c>
      <c r="H519" s="8">
        <v>0</v>
      </c>
      <c r="I519" s="8" t="s">
        <v>28</v>
      </c>
      <c r="K519" s="18"/>
    </row>
    <row r="520" spans="1:11" s="23" customFormat="1" ht="16.5" customHeight="1" x14ac:dyDescent="0.25">
      <c r="A520" s="65" t="s">
        <v>204</v>
      </c>
      <c r="B520" s="162" t="s">
        <v>262</v>
      </c>
      <c r="C520" s="107" t="s">
        <v>211</v>
      </c>
      <c r="D520" s="84">
        <v>2023</v>
      </c>
      <c r="E520" s="84">
        <v>2023</v>
      </c>
      <c r="F520" s="38" t="s">
        <v>7</v>
      </c>
      <c r="G520" s="8">
        <f>G521+G522+G523+G524</f>
        <v>11953.2</v>
      </c>
      <c r="H520" s="8">
        <f>H521+H522+H523+H524</f>
        <v>2794.6</v>
      </c>
      <c r="I520" s="8">
        <f t="shared" ref="I520" si="86">H520/G520*100</f>
        <v>23.379513435732687</v>
      </c>
      <c r="K520" s="18"/>
    </row>
    <row r="521" spans="1:11" s="23" customFormat="1" x14ac:dyDescent="0.25">
      <c r="A521" s="65"/>
      <c r="B521" s="162"/>
      <c r="C521" s="107"/>
      <c r="D521" s="85"/>
      <c r="E521" s="85"/>
      <c r="F521" s="38" t="s">
        <v>8</v>
      </c>
      <c r="G521" s="8">
        <v>0</v>
      </c>
      <c r="H521" s="8">
        <v>0</v>
      </c>
      <c r="I521" s="8" t="s">
        <v>28</v>
      </c>
      <c r="K521" s="18"/>
    </row>
    <row r="522" spans="1:11" s="23" customFormat="1" ht="25.5" customHeight="1" x14ac:dyDescent="0.25">
      <c r="A522" s="65"/>
      <c r="B522" s="162"/>
      <c r="C522" s="107"/>
      <c r="D522" s="85"/>
      <c r="E522" s="85"/>
      <c r="F522" s="38" t="s">
        <v>9</v>
      </c>
      <c r="G522" s="8">
        <v>0</v>
      </c>
      <c r="H522" s="8">
        <v>0</v>
      </c>
      <c r="I522" s="8" t="s">
        <v>28</v>
      </c>
      <c r="K522" s="18"/>
    </row>
    <row r="523" spans="1:11" s="23" customFormat="1" x14ac:dyDescent="0.25">
      <c r="A523" s="65"/>
      <c r="B523" s="162"/>
      <c r="C523" s="107"/>
      <c r="D523" s="85"/>
      <c r="E523" s="85"/>
      <c r="F523" s="38" t="s">
        <v>10</v>
      </c>
      <c r="G523" s="8">
        <v>0</v>
      </c>
      <c r="H523" s="8">
        <v>0</v>
      </c>
      <c r="I523" s="8" t="s">
        <v>28</v>
      </c>
      <c r="K523" s="18"/>
    </row>
    <row r="524" spans="1:11" s="23" customFormat="1" ht="25.5" customHeight="1" x14ac:dyDescent="0.25">
      <c r="A524" s="65"/>
      <c r="B524" s="162"/>
      <c r="C524" s="107"/>
      <c r="D524" s="86"/>
      <c r="E524" s="86"/>
      <c r="F524" s="38" t="s">
        <v>11</v>
      </c>
      <c r="G524" s="52">
        <v>11953.2</v>
      </c>
      <c r="H524" s="8">
        <v>2794.6</v>
      </c>
      <c r="I524" s="8">
        <f t="shared" ref="I524" si="87">H524/G524*100</f>
        <v>23.379513435732687</v>
      </c>
      <c r="K524" s="18"/>
    </row>
    <row r="525" spans="1:11" s="23" customFormat="1" ht="16.5" customHeight="1" x14ac:dyDescent="0.25">
      <c r="A525" s="65" t="s">
        <v>261</v>
      </c>
      <c r="B525" s="162" t="s">
        <v>297</v>
      </c>
      <c r="C525" s="107" t="s">
        <v>211</v>
      </c>
      <c r="D525" s="84">
        <v>2023</v>
      </c>
      <c r="E525" s="84">
        <v>2023</v>
      </c>
      <c r="F525" s="38" t="s">
        <v>7</v>
      </c>
      <c r="G525" s="8">
        <f>G526+G527+G528+G529</f>
        <v>0</v>
      </c>
      <c r="H525" s="8">
        <f>H526+H527+H528+H529</f>
        <v>0</v>
      </c>
      <c r="I525" s="8" t="s">
        <v>28</v>
      </c>
      <c r="K525" s="18"/>
    </row>
    <row r="526" spans="1:11" s="23" customFormat="1" x14ac:dyDescent="0.25">
      <c r="A526" s="65"/>
      <c r="B526" s="162"/>
      <c r="C526" s="107"/>
      <c r="D526" s="85"/>
      <c r="E526" s="85"/>
      <c r="F526" s="38" t="s">
        <v>8</v>
      </c>
      <c r="G526" s="8">
        <v>0</v>
      </c>
      <c r="H526" s="8">
        <v>0</v>
      </c>
      <c r="I526" s="8" t="s">
        <v>28</v>
      </c>
      <c r="K526" s="18"/>
    </row>
    <row r="527" spans="1:11" s="23" customFormat="1" ht="25.5" customHeight="1" x14ac:dyDescent="0.25">
      <c r="A527" s="65"/>
      <c r="B527" s="162"/>
      <c r="C527" s="107"/>
      <c r="D527" s="85"/>
      <c r="E527" s="85"/>
      <c r="F527" s="38" t="s">
        <v>9</v>
      </c>
      <c r="G527" s="8">
        <v>0</v>
      </c>
      <c r="H527" s="8">
        <v>0</v>
      </c>
      <c r="I527" s="8" t="s">
        <v>28</v>
      </c>
      <c r="K527" s="18"/>
    </row>
    <row r="528" spans="1:11" s="23" customFormat="1" x14ac:dyDescent="0.25">
      <c r="A528" s="65"/>
      <c r="B528" s="162"/>
      <c r="C528" s="107"/>
      <c r="D528" s="85"/>
      <c r="E528" s="85"/>
      <c r="F528" s="38" t="s">
        <v>10</v>
      </c>
      <c r="G528" s="8">
        <v>0</v>
      </c>
      <c r="H528" s="8">
        <v>0</v>
      </c>
      <c r="I528" s="8" t="s">
        <v>28</v>
      </c>
      <c r="K528" s="18"/>
    </row>
    <row r="529" spans="1:11" s="23" customFormat="1" ht="25.5" customHeight="1" x14ac:dyDescent="0.25">
      <c r="A529" s="65"/>
      <c r="B529" s="162"/>
      <c r="C529" s="107"/>
      <c r="D529" s="86"/>
      <c r="E529" s="86"/>
      <c r="F529" s="38" t="s">
        <v>11</v>
      </c>
      <c r="G529" s="52">
        <v>0</v>
      </c>
      <c r="H529" s="8">
        <v>0</v>
      </c>
      <c r="I529" s="8" t="s">
        <v>28</v>
      </c>
      <c r="K529" s="18"/>
    </row>
    <row r="530" spans="1:11" s="23" customFormat="1" ht="16.5" customHeight="1" x14ac:dyDescent="0.25">
      <c r="A530" s="65" t="s">
        <v>266</v>
      </c>
      <c r="B530" s="162" t="s">
        <v>268</v>
      </c>
      <c r="C530" s="107" t="s">
        <v>211</v>
      </c>
      <c r="D530" s="84">
        <v>2023</v>
      </c>
      <c r="E530" s="84">
        <v>2023</v>
      </c>
      <c r="F530" s="38" t="s">
        <v>7</v>
      </c>
      <c r="G530" s="8">
        <f>G531+G532+G533+G534</f>
        <v>0</v>
      </c>
      <c r="H530" s="8">
        <f>H531+H532+H533+H534</f>
        <v>0</v>
      </c>
      <c r="I530" s="8" t="s">
        <v>28</v>
      </c>
      <c r="K530" s="18"/>
    </row>
    <row r="531" spans="1:11" s="23" customFormat="1" x14ac:dyDescent="0.25">
      <c r="A531" s="65"/>
      <c r="B531" s="162"/>
      <c r="C531" s="107"/>
      <c r="D531" s="85"/>
      <c r="E531" s="85"/>
      <c r="F531" s="38" t="s">
        <v>8</v>
      </c>
      <c r="G531" s="8">
        <v>0</v>
      </c>
      <c r="H531" s="8">
        <v>0</v>
      </c>
      <c r="I531" s="8" t="s">
        <v>28</v>
      </c>
      <c r="K531" s="18"/>
    </row>
    <row r="532" spans="1:11" s="23" customFormat="1" ht="25.5" customHeight="1" x14ac:dyDescent="0.25">
      <c r="A532" s="65"/>
      <c r="B532" s="162"/>
      <c r="C532" s="107"/>
      <c r="D532" s="85"/>
      <c r="E532" s="85"/>
      <c r="F532" s="38" t="s">
        <v>9</v>
      </c>
      <c r="G532" s="8">
        <v>0</v>
      </c>
      <c r="H532" s="8">
        <v>0</v>
      </c>
      <c r="I532" s="8" t="s">
        <v>28</v>
      </c>
      <c r="K532" s="18"/>
    </row>
    <row r="533" spans="1:11" s="23" customFormat="1" x14ac:dyDescent="0.25">
      <c r="A533" s="65"/>
      <c r="B533" s="162"/>
      <c r="C533" s="107"/>
      <c r="D533" s="85"/>
      <c r="E533" s="85"/>
      <c r="F533" s="38" t="s">
        <v>10</v>
      </c>
      <c r="G533" s="8">
        <v>0</v>
      </c>
      <c r="H533" s="8">
        <v>0</v>
      </c>
      <c r="I533" s="8" t="s">
        <v>28</v>
      </c>
      <c r="K533" s="18"/>
    </row>
    <row r="534" spans="1:11" s="23" customFormat="1" ht="25.5" customHeight="1" x14ac:dyDescent="0.25">
      <c r="A534" s="65"/>
      <c r="B534" s="162"/>
      <c r="C534" s="107"/>
      <c r="D534" s="86"/>
      <c r="E534" s="86"/>
      <c r="F534" s="38" t="s">
        <v>11</v>
      </c>
      <c r="G534" s="52">
        <v>0</v>
      </c>
      <c r="H534" s="8">
        <v>0</v>
      </c>
      <c r="I534" s="8" t="s">
        <v>28</v>
      </c>
      <c r="K534" s="18"/>
    </row>
    <row r="535" spans="1:11" s="23" customFormat="1" ht="16.5" customHeight="1" x14ac:dyDescent="0.25">
      <c r="A535" s="65" t="s">
        <v>267</v>
      </c>
      <c r="B535" s="162" t="s">
        <v>269</v>
      </c>
      <c r="C535" s="107" t="s">
        <v>211</v>
      </c>
      <c r="D535" s="84">
        <v>2023</v>
      </c>
      <c r="E535" s="84">
        <v>2023</v>
      </c>
      <c r="F535" s="38" t="s">
        <v>7</v>
      </c>
      <c r="G535" s="8">
        <f>G536+G537+G538+G539</f>
        <v>0</v>
      </c>
      <c r="H535" s="8">
        <f>H536+H537+H538+H539</f>
        <v>0</v>
      </c>
      <c r="I535" s="8" t="s">
        <v>28</v>
      </c>
      <c r="K535" s="18"/>
    </row>
    <row r="536" spans="1:11" s="23" customFormat="1" x14ac:dyDescent="0.25">
      <c r="A536" s="65"/>
      <c r="B536" s="162"/>
      <c r="C536" s="107"/>
      <c r="D536" s="85"/>
      <c r="E536" s="85"/>
      <c r="F536" s="38" t="s">
        <v>8</v>
      </c>
      <c r="G536" s="8">
        <v>0</v>
      </c>
      <c r="H536" s="8">
        <v>0</v>
      </c>
      <c r="I536" s="8" t="s">
        <v>28</v>
      </c>
      <c r="K536" s="18"/>
    </row>
    <row r="537" spans="1:11" s="23" customFormat="1" ht="25.5" customHeight="1" x14ac:dyDescent="0.25">
      <c r="A537" s="65"/>
      <c r="B537" s="162"/>
      <c r="C537" s="107"/>
      <c r="D537" s="85"/>
      <c r="E537" s="85"/>
      <c r="F537" s="38" t="s">
        <v>9</v>
      </c>
      <c r="G537" s="8">
        <v>0</v>
      </c>
      <c r="H537" s="8">
        <v>0</v>
      </c>
      <c r="I537" s="8" t="s">
        <v>28</v>
      </c>
      <c r="K537" s="18"/>
    </row>
    <row r="538" spans="1:11" s="23" customFormat="1" x14ac:dyDescent="0.25">
      <c r="A538" s="65"/>
      <c r="B538" s="162"/>
      <c r="C538" s="107"/>
      <c r="D538" s="85"/>
      <c r="E538" s="85"/>
      <c r="F538" s="38" t="s">
        <v>10</v>
      </c>
      <c r="G538" s="8">
        <v>0</v>
      </c>
      <c r="H538" s="8">
        <v>0</v>
      </c>
      <c r="I538" s="8" t="s">
        <v>28</v>
      </c>
      <c r="K538" s="18"/>
    </row>
    <row r="539" spans="1:11" s="23" customFormat="1" ht="25.5" customHeight="1" x14ac:dyDescent="0.25">
      <c r="A539" s="65"/>
      <c r="B539" s="162"/>
      <c r="C539" s="107"/>
      <c r="D539" s="86"/>
      <c r="E539" s="86"/>
      <c r="F539" s="38" t="s">
        <v>11</v>
      </c>
      <c r="G539" s="52">
        <v>0</v>
      </c>
      <c r="H539" s="8">
        <v>0</v>
      </c>
      <c r="I539" s="8" t="s">
        <v>28</v>
      </c>
      <c r="K539" s="18"/>
    </row>
    <row r="540" spans="1:11" s="18" customFormat="1" ht="16.5" customHeight="1" x14ac:dyDescent="0.25">
      <c r="A540" s="105" t="s">
        <v>300</v>
      </c>
      <c r="B540" s="162" t="s">
        <v>184</v>
      </c>
      <c r="C540" s="107" t="s">
        <v>210</v>
      </c>
      <c r="D540" s="84">
        <v>2023</v>
      </c>
      <c r="E540" s="84">
        <v>2023</v>
      </c>
      <c r="F540" s="28" t="s">
        <v>7</v>
      </c>
      <c r="G540" s="8">
        <f>G541+G542+G543+G544</f>
        <v>0</v>
      </c>
      <c r="H540" s="8">
        <f>H541+H542+H543+H544</f>
        <v>0</v>
      </c>
      <c r="I540" s="8" t="s">
        <v>28</v>
      </c>
    </row>
    <row r="541" spans="1:11" s="18" customFormat="1" x14ac:dyDescent="0.25">
      <c r="A541" s="105"/>
      <c r="B541" s="162"/>
      <c r="C541" s="107"/>
      <c r="D541" s="85"/>
      <c r="E541" s="85"/>
      <c r="F541" s="28" t="s">
        <v>8</v>
      </c>
      <c r="G541" s="52">
        <v>0</v>
      </c>
      <c r="H541" s="8">
        <v>0</v>
      </c>
      <c r="I541" s="8" t="s">
        <v>28</v>
      </c>
    </row>
    <row r="542" spans="1:11" s="18" customFormat="1" ht="25.5" customHeight="1" x14ac:dyDescent="0.25">
      <c r="A542" s="105"/>
      <c r="B542" s="162"/>
      <c r="C542" s="107"/>
      <c r="D542" s="85"/>
      <c r="E542" s="85"/>
      <c r="F542" s="28" t="s">
        <v>9</v>
      </c>
      <c r="G542" s="52">
        <v>0</v>
      </c>
      <c r="H542" s="8">
        <v>0</v>
      </c>
      <c r="I542" s="8" t="s">
        <v>28</v>
      </c>
    </row>
    <row r="543" spans="1:11" s="18" customFormat="1" x14ac:dyDescent="0.25">
      <c r="A543" s="105"/>
      <c r="B543" s="162"/>
      <c r="C543" s="107"/>
      <c r="D543" s="85"/>
      <c r="E543" s="85"/>
      <c r="F543" s="28" t="s">
        <v>10</v>
      </c>
      <c r="G543" s="52">
        <v>0</v>
      </c>
      <c r="H543" s="8">
        <v>0</v>
      </c>
      <c r="I543" s="8" t="s">
        <v>28</v>
      </c>
    </row>
    <row r="544" spans="1:11" s="18" customFormat="1" ht="25.5" customHeight="1" x14ac:dyDescent="0.25">
      <c r="A544" s="105"/>
      <c r="B544" s="162"/>
      <c r="C544" s="107"/>
      <c r="D544" s="86"/>
      <c r="E544" s="86"/>
      <c r="F544" s="28" t="s">
        <v>11</v>
      </c>
      <c r="G544" s="52">
        <v>0</v>
      </c>
      <c r="H544" s="8">
        <v>0</v>
      </c>
      <c r="I544" s="8" t="s">
        <v>28</v>
      </c>
    </row>
    <row r="545" spans="1:11" s="18" customFormat="1" ht="16.5" customHeight="1" x14ac:dyDescent="0.25">
      <c r="A545" s="105" t="s">
        <v>301</v>
      </c>
      <c r="B545" s="162" t="s">
        <v>299</v>
      </c>
      <c r="C545" s="107" t="s">
        <v>211</v>
      </c>
      <c r="D545" s="84">
        <v>2023</v>
      </c>
      <c r="E545" s="84">
        <v>2023</v>
      </c>
      <c r="F545" s="28" t="s">
        <v>7</v>
      </c>
      <c r="G545" s="8">
        <f>G546+G547+G548+G549</f>
        <v>0</v>
      </c>
      <c r="H545" s="8">
        <f>H546+H547+H548+H549</f>
        <v>24.6</v>
      </c>
      <c r="I545" s="8" t="s">
        <v>28</v>
      </c>
    </row>
    <row r="546" spans="1:11" s="18" customFormat="1" x14ac:dyDescent="0.25">
      <c r="A546" s="105"/>
      <c r="B546" s="162"/>
      <c r="C546" s="107"/>
      <c r="D546" s="85"/>
      <c r="E546" s="85"/>
      <c r="F546" s="28" t="s">
        <v>8</v>
      </c>
      <c r="G546" s="52">
        <v>0</v>
      </c>
      <c r="H546" s="8">
        <v>0</v>
      </c>
      <c r="I546" s="8" t="s">
        <v>28</v>
      </c>
    </row>
    <row r="547" spans="1:11" s="18" customFormat="1" ht="25.5" customHeight="1" x14ac:dyDescent="0.25">
      <c r="A547" s="105"/>
      <c r="B547" s="162"/>
      <c r="C547" s="107"/>
      <c r="D547" s="85"/>
      <c r="E547" s="85"/>
      <c r="F547" s="28" t="s">
        <v>9</v>
      </c>
      <c r="G547" s="52">
        <v>0</v>
      </c>
      <c r="H547" s="8">
        <v>0</v>
      </c>
      <c r="I547" s="8" t="s">
        <v>28</v>
      </c>
    </row>
    <row r="548" spans="1:11" s="18" customFormat="1" x14ac:dyDescent="0.25">
      <c r="A548" s="105"/>
      <c r="B548" s="162"/>
      <c r="C548" s="107"/>
      <c r="D548" s="85"/>
      <c r="E548" s="85"/>
      <c r="F548" s="28" t="s">
        <v>10</v>
      </c>
      <c r="G548" s="52">
        <v>0</v>
      </c>
      <c r="H548" s="8">
        <v>0</v>
      </c>
      <c r="I548" s="8" t="s">
        <v>28</v>
      </c>
    </row>
    <row r="549" spans="1:11" s="18" customFormat="1" ht="25.5" customHeight="1" x14ac:dyDescent="0.25">
      <c r="A549" s="105"/>
      <c r="B549" s="162"/>
      <c r="C549" s="107"/>
      <c r="D549" s="86"/>
      <c r="E549" s="86"/>
      <c r="F549" s="28" t="s">
        <v>11</v>
      </c>
      <c r="G549" s="52">
        <v>0</v>
      </c>
      <c r="H549" s="8">
        <v>24.6</v>
      </c>
      <c r="I549" s="8" t="s">
        <v>28</v>
      </c>
    </row>
    <row r="550" spans="1:11" s="18" customFormat="1" ht="16.5" customHeight="1" x14ac:dyDescent="0.25">
      <c r="A550" s="105" t="s">
        <v>302</v>
      </c>
      <c r="B550" s="162" t="s">
        <v>298</v>
      </c>
      <c r="C550" s="107" t="s">
        <v>211</v>
      </c>
      <c r="D550" s="84">
        <v>2023</v>
      </c>
      <c r="E550" s="84">
        <v>2023</v>
      </c>
      <c r="F550" s="28" t="s">
        <v>7</v>
      </c>
      <c r="G550" s="8">
        <f>G551+G552+G553+G554</f>
        <v>0</v>
      </c>
      <c r="H550" s="8">
        <f>H551+H552+H553+H554</f>
        <v>2048</v>
      </c>
      <c r="I550" s="8" t="s">
        <v>28</v>
      </c>
    </row>
    <row r="551" spans="1:11" s="18" customFormat="1" x14ac:dyDescent="0.25">
      <c r="A551" s="105"/>
      <c r="B551" s="162"/>
      <c r="C551" s="107"/>
      <c r="D551" s="85"/>
      <c r="E551" s="85"/>
      <c r="F551" s="28" t="s">
        <v>8</v>
      </c>
      <c r="G551" s="52">
        <v>0</v>
      </c>
      <c r="H551" s="8">
        <v>1966.1</v>
      </c>
      <c r="I551" s="8" t="s">
        <v>28</v>
      </c>
    </row>
    <row r="552" spans="1:11" s="18" customFormat="1" ht="25.5" customHeight="1" x14ac:dyDescent="0.25">
      <c r="A552" s="105"/>
      <c r="B552" s="162"/>
      <c r="C552" s="107"/>
      <c r="D552" s="85"/>
      <c r="E552" s="85"/>
      <c r="F552" s="28" t="s">
        <v>9</v>
      </c>
      <c r="G552" s="52">
        <v>0</v>
      </c>
      <c r="H552" s="8">
        <v>81.900000000000006</v>
      </c>
      <c r="I552" s="8" t="s">
        <v>28</v>
      </c>
    </row>
    <row r="553" spans="1:11" s="18" customFormat="1" x14ac:dyDescent="0.25">
      <c r="A553" s="105"/>
      <c r="B553" s="162"/>
      <c r="C553" s="107"/>
      <c r="D553" s="85"/>
      <c r="E553" s="85"/>
      <c r="F553" s="28" t="s">
        <v>10</v>
      </c>
      <c r="G553" s="52">
        <v>0</v>
      </c>
      <c r="H553" s="8">
        <v>0</v>
      </c>
      <c r="I553" s="8" t="s">
        <v>28</v>
      </c>
    </row>
    <row r="554" spans="1:11" s="18" customFormat="1" ht="25.5" customHeight="1" x14ac:dyDescent="0.25">
      <c r="A554" s="105"/>
      <c r="B554" s="162"/>
      <c r="C554" s="107"/>
      <c r="D554" s="86"/>
      <c r="E554" s="86"/>
      <c r="F554" s="28" t="s">
        <v>11</v>
      </c>
      <c r="G554" s="52">
        <v>0</v>
      </c>
      <c r="H554" s="8">
        <v>0</v>
      </c>
      <c r="I554" s="8" t="s">
        <v>28</v>
      </c>
    </row>
    <row r="555" spans="1:11" s="23" customFormat="1" ht="16.5" customHeight="1" x14ac:dyDescent="0.25">
      <c r="A555" s="65" t="s">
        <v>78</v>
      </c>
      <c r="B555" s="129" t="s">
        <v>264</v>
      </c>
      <c r="C555" s="130"/>
      <c r="D555" s="130"/>
      <c r="E555" s="131"/>
      <c r="F555" s="38" t="s">
        <v>7</v>
      </c>
      <c r="G555" s="8">
        <f>G556+G557+G558+G559</f>
        <v>24156.400000000001</v>
      </c>
      <c r="H555" s="8">
        <f>H556+H557+H558+H559</f>
        <v>11224.5</v>
      </c>
      <c r="I555" s="8">
        <f t="shared" si="82"/>
        <v>46.46594691261943</v>
      </c>
      <c r="K555" s="18"/>
    </row>
    <row r="556" spans="1:11" s="23" customFormat="1" x14ac:dyDescent="0.25">
      <c r="A556" s="65"/>
      <c r="B556" s="132"/>
      <c r="C556" s="133"/>
      <c r="D556" s="133"/>
      <c r="E556" s="134"/>
      <c r="F556" s="38" t="s">
        <v>8</v>
      </c>
      <c r="G556" s="8">
        <f>G561+G566+G571+G576+G581</f>
        <v>0</v>
      </c>
      <c r="H556" s="8">
        <f>H561+H566+H571+H576+H581</f>
        <v>0</v>
      </c>
      <c r="I556" s="8" t="s">
        <v>28</v>
      </c>
      <c r="K556" s="18"/>
    </row>
    <row r="557" spans="1:11" s="23" customFormat="1" ht="25.5" customHeight="1" x14ac:dyDescent="0.25">
      <c r="A557" s="65"/>
      <c r="B557" s="132"/>
      <c r="C557" s="133"/>
      <c r="D557" s="133"/>
      <c r="E557" s="134"/>
      <c r="F557" s="38" t="s">
        <v>9</v>
      </c>
      <c r="G557" s="8">
        <f t="shared" ref="G557:H559" si="88">G562+G567+G572+G577+G582</f>
        <v>6116</v>
      </c>
      <c r="H557" s="8">
        <f t="shared" si="88"/>
        <v>958.4</v>
      </c>
      <c r="I557" s="8">
        <f t="shared" si="82"/>
        <v>15.67037279267495</v>
      </c>
      <c r="K557" s="18"/>
    </row>
    <row r="558" spans="1:11" s="23" customFormat="1" x14ac:dyDescent="0.25">
      <c r="A558" s="65"/>
      <c r="B558" s="132"/>
      <c r="C558" s="133"/>
      <c r="D558" s="133"/>
      <c r="E558" s="134"/>
      <c r="F558" s="38" t="s">
        <v>10</v>
      </c>
      <c r="G558" s="8">
        <f t="shared" si="88"/>
        <v>0</v>
      </c>
      <c r="H558" s="8">
        <f t="shared" si="88"/>
        <v>0</v>
      </c>
      <c r="I558" s="8" t="s">
        <v>28</v>
      </c>
      <c r="K558" s="18"/>
    </row>
    <row r="559" spans="1:11" s="23" customFormat="1" ht="25.5" customHeight="1" x14ac:dyDescent="0.25">
      <c r="A559" s="65"/>
      <c r="B559" s="135"/>
      <c r="C559" s="136"/>
      <c r="D559" s="136"/>
      <c r="E559" s="137"/>
      <c r="F559" s="38" t="s">
        <v>11</v>
      </c>
      <c r="G559" s="8">
        <f t="shared" si="88"/>
        <v>18040.400000000001</v>
      </c>
      <c r="H559" s="8">
        <f t="shared" si="88"/>
        <v>10266.1</v>
      </c>
      <c r="I559" s="8">
        <f t="shared" si="82"/>
        <v>56.906166160395557</v>
      </c>
      <c r="K559" s="18"/>
    </row>
    <row r="560" spans="1:11" s="23" customFormat="1" ht="16.5" customHeight="1" x14ac:dyDescent="0.25">
      <c r="A560" s="65" t="s">
        <v>37</v>
      </c>
      <c r="B560" s="162" t="s">
        <v>205</v>
      </c>
      <c r="C560" s="107" t="s">
        <v>211</v>
      </c>
      <c r="D560" s="84">
        <v>2023</v>
      </c>
      <c r="E560" s="84">
        <v>2023</v>
      </c>
      <c r="F560" s="38" t="s">
        <v>7</v>
      </c>
      <c r="G560" s="8">
        <f>G561+G562+G563+G564</f>
        <v>9001.2000000000007</v>
      </c>
      <c r="H560" s="8">
        <f>H561+H562+H563+H564</f>
        <v>2899.4</v>
      </c>
      <c r="I560" s="8">
        <f t="shared" si="82"/>
        <v>32.211260720792787</v>
      </c>
      <c r="K560" s="18"/>
    </row>
    <row r="561" spans="1:11" s="23" customFormat="1" x14ac:dyDescent="0.25">
      <c r="A561" s="65"/>
      <c r="B561" s="162"/>
      <c r="C561" s="107"/>
      <c r="D561" s="85"/>
      <c r="E561" s="85"/>
      <c r="F561" s="38" t="s">
        <v>8</v>
      </c>
      <c r="G561" s="8">
        <v>0</v>
      </c>
      <c r="H561" s="8">
        <v>0</v>
      </c>
      <c r="I561" s="8" t="s">
        <v>28</v>
      </c>
      <c r="K561" s="18"/>
    </row>
    <row r="562" spans="1:11" s="23" customFormat="1" ht="25.5" customHeight="1" x14ac:dyDescent="0.25">
      <c r="A562" s="65"/>
      <c r="B562" s="162"/>
      <c r="C562" s="107"/>
      <c r="D562" s="85"/>
      <c r="E562" s="85"/>
      <c r="F562" s="38" t="s">
        <v>9</v>
      </c>
      <c r="G562" s="8">
        <v>6116</v>
      </c>
      <c r="H562" s="8">
        <v>958.4</v>
      </c>
      <c r="I562" s="8">
        <f t="shared" si="82"/>
        <v>15.67037279267495</v>
      </c>
      <c r="K562" s="18"/>
    </row>
    <row r="563" spans="1:11" s="23" customFormat="1" x14ac:dyDescent="0.25">
      <c r="A563" s="65"/>
      <c r="B563" s="162"/>
      <c r="C563" s="107"/>
      <c r="D563" s="85"/>
      <c r="E563" s="85"/>
      <c r="F563" s="38" t="s">
        <v>10</v>
      </c>
      <c r="G563" s="8">
        <v>0</v>
      </c>
      <c r="H563" s="8">
        <v>0</v>
      </c>
      <c r="I563" s="8" t="s">
        <v>28</v>
      </c>
      <c r="K563" s="18"/>
    </row>
    <row r="564" spans="1:11" s="23" customFormat="1" ht="25.5" customHeight="1" x14ac:dyDescent="0.25">
      <c r="A564" s="65"/>
      <c r="B564" s="162"/>
      <c r="C564" s="107"/>
      <c r="D564" s="86"/>
      <c r="E564" s="86"/>
      <c r="F564" s="38" t="s">
        <v>11</v>
      </c>
      <c r="G564" s="52">
        <v>2885.2</v>
      </c>
      <c r="H564" s="8">
        <v>1941</v>
      </c>
      <c r="I564" s="8">
        <f t="shared" si="82"/>
        <v>67.274365728545689</v>
      </c>
      <c r="K564" s="18"/>
    </row>
    <row r="565" spans="1:11" s="23" customFormat="1" ht="16.5" customHeight="1" x14ac:dyDescent="0.25">
      <c r="A565" s="65" t="s">
        <v>39</v>
      </c>
      <c r="B565" s="162" t="s">
        <v>206</v>
      </c>
      <c r="C565" s="107" t="s">
        <v>211</v>
      </c>
      <c r="D565" s="84">
        <v>2023</v>
      </c>
      <c r="E565" s="84">
        <v>2023</v>
      </c>
      <c r="F565" s="38" t="s">
        <v>7</v>
      </c>
      <c r="G565" s="8">
        <f>G566+G567+G568+G569</f>
        <v>15130.2</v>
      </c>
      <c r="H565" s="8">
        <f>H566+H567+H568+H569</f>
        <v>8275.2000000000007</v>
      </c>
      <c r="I565" s="8">
        <f t="shared" si="82"/>
        <v>54.693262481659197</v>
      </c>
      <c r="K565" s="18"/>
    </row>
    <row r="566" spans="1:11" s="23" customFormat="1" x14ac:dyDescent="0.25">
      <c r="A566" s="65"/>
      <c r="B566" s="162"/>
      <c r="C566" s="107"/>
      <c r="D566" s="85"/>
      <c r="E566" s="85"/>
      <c r="F566" s="38" t="s">
        <v>8</v>
      </c>
      <c r="G566" s="8">
        <v>0</v>
      </c>
      <c r="H566" s="8">
        <v>0</v>
      </c>
      <c r="I566" s="8" t="s">
        <v>28</v>
      </c>
      <c r="K566" s="18"/>
    </row>
    <row r="567" spans="1:11" s="23" customFormat="1" ht="25.5" customHeight="1" x14ac:dyDescent="0.25">
      <c r="A567" s="65"/>
      <c r="B567" s="162"/>
      <c r="C567" s="107"/>
      <c r="D567" s="85"/>
      <c r="E567" s="85"/>
      <c r="F567" s="38" t="s">
        <v>9</v>
      </c>
      <c r="G567" s="8">
        <v>0</v>
      </c>
      <c r="H567" s="8">
        <v>0</v>
      </c>
      <c r="I567" s="8" t="s">
        <v>28</v>
      </c>
      <c r="K567" s="18"/>
    </row>
    <row r="568" spans="1:11" s="23" customFormat="1" x14ac:dyDescent="0.25">
      <c r="A568" s="65"/>
      <c r="B568" s="162"/>
      <c r="C568" s="107"/>
      <c r="D568" s="85"/>
      <c r="E568" s="85"/>
      <c r="F568" s="38" t="s">
        <v>10</v>
      </c>
      <c r="G568" s="8">
        <v>0</v>
      </c>
      <c r="H568" s="8">
        <v>0</v>
      </c>
      <c r="I568" s="8" t="s">
        <v>28</v>
      </c>
      <c r="K568" s="18"/>
    </row>
    <row r="569" spans="1:11" s="23" customFormat="1" ht="25.5" customHeight="1" x14ac:dyDescent="0.25">
      <c r="A569" s="65"/>
      <c r="B569" s="162"/>
      <c r="C569" s="107"/>
      <c r="D569" s="86"/>
      <c r="E569" s="86"/>
      <c r="F569" s="38" t="s">
        <v>11</v>
      </c>
      <c r="G569" s="52">
        <v>15130.2</v>
      </c>
      <c r="H569" s="8">
        <v>8275.2000000000007</v>
      </c>
      <c r="I569" s="8">
        <f t="shared" si="82"/>
        <v>54.693262481659197</v>
      </c>
      <c r="K569" s="18"/>
    </row>
    <row r="570" spans="1:11" s="23" customFormat="1" ht="16.5" customHeight="1" x14ac:dyDescent="0.25">
      <c r="A570" s="65" t="s">
        <v>41</v>
      </c>
      <c r="B570" s="162" t="s">
        <v>207</v>
      </c>
      <c r="C570" s="107" t="s">
        <v>211</v>
      </c>
      <c r="D570" s="84">
        <v>2023</v>
      </c>
      <c r="E570" s="84">
        <v>2023</v>
      </c>
      <c r="F570" s="38" t="s">
        <v>7</v>
      </c>
      <c r="G570" s="8">
        <f>G571+G572+G573+G574</f>
        <v>10</v>
      </c>
      <c r="H570" s="8">
        <f>H571+H572+H573+H574</f>
        <v>0</v>
      </c>
      <c r="I570" s="8">
        <f t="shared" si="82"/>
        <v>0</v>
      </c>
      <c r="K570" s="18"/>
    </row>
    <row r="571" spans="1:11" s="23" customFormat="1" x14ac:dyDescent="0.25">
      <c r="A571" s="65"/>
      <c r="B571" s="162"/>
      <c r="C571" s="107"/>
      <c r="D571" s="85"/>
      <c r="E571" s="85"/>
      <c r="F571" s="38" t="s">
        <v>8</v>
      </c>
      <c r="G571" s="8">
        <v>0</v>
      </c>
      <c r="H571" s="8">
        <v>0</v>
      </c>
      <c r="I571" s="8" t="s">
        <v>28</v>
      </c>
      <c r="K571" s="18"/>
    </row>
    <row r="572" spans="1:11" s="23" customFormat="1" ht="25.5" customHeight="1" x14ac:dyDescent="0.25">
      <c r="A572" s="65"/>
      <c r="B572" s="162"/>
      <c r="C572" s="107"/>
      <c r="D572" s="85"/>
      <c r="E572" s="85"/>
      <c r="F572" s="38" t="s">
        <v>9</v>
      </c>
      <c r="G572" s="8">
        <v>0</v>
      </c>
      <c r="H572" s="8">
        <v>0</v>
      </c>
      <c r="I572" s="8" t="s">
        <v>28</v>
      </c>
      <c r="K572" s="18"/>
    </row>
    <row r="573" spans="1:11" s="23" customFormat="1" x14ac:dyDescent="0.25">
      <c r="A573" s="65"/>
      <c r="B573" s="162"/>
      <c r="C573" s="107"/>
      <c r="D573" s="85"/>
      <c r="E573" s="85"/>
      <c r="F573" s="38" t="s">
        <v>10</v>
      </c>
      <c r="G573" s="8">
        <v>0</v>
      </c>
      <c r="H573" s="8">
        <v>0</v>
      </c>
      <c r="I573" s="8" t="s">
        <v>28</v>
      </c>
      <c r="K573" s="18"/>
    </row>
    <row r="574" spans="1:11" s="23" customFormat="1" ht="25.5" customHeight="1" x14ac:dyDescent="0.25">
      <c r="A574" s="65"/>
      <c r="B574" s="162"/>
      <c r="C574" s="107"/>
      <c r="D574" s="86"/>
      <c r="E574" s="86"/>
      <c r="F574" s="38" t="s">
        <v>11</v>
      </c>
      <c r="G574" s="52">
        <v>10</v>
      </c>
      <c r="H574" s="8">
        <v>0</v>
      </c>
      <c r="I574" s="8">
        <f t="shared" ref="I574:I589" si="89">H574/G574*100</f>
        <v>0</v>
      </c>
      <c r="K574" s="18"/>
    </row>
    <row r="575" spans="1:11" s="23" customFormat="1" ht="16.5" customHeight="1" x14ac:dyDescent="0.25">
      <c r="A575" s="65" t="s">
        <v>43</v>
      </c>
      <c r="B575" s="162" t="s">
        <v>208</v>
      </c>
      <c r="C575" s="107" t="s">
        <v>211</v>
      </c>
      <c r="D575" s="84">
        <v>2023</v>
      </c>
      <c r="E575" s="84">
        <v>2023</v>
      </c>
      <c r="F575" s="38" t="s">
        <v>7</v>
      </c>
      <c r="G575" s="8">
        <f>G576+G577+G578+G579</f>
        <v>0</v>
      </c>
      <c r="H575" s="8">
        <f>H576+H577+H578+H579</f>
        <v>0</v>
      </c>
      <c r="I575" s="8" t="s">
        <v>28</v>
      </c>
      <c r="K575" s="18"/>
    </row>
    <row r="576" spans="1:11" s="23" customFormat="1" x14ac:dyDescent="0.25">
      <c r="A576" s="65"/>
      <c r="B576" s="162"/>
      <c r="C576" s="107"/>
      <c r="D576" s="85"/>
      <c r="E576" s="85"/>
      <c r="F576" s="38" t="s">
        <v>8</v>
      </c>
      <c r="G576" s="8">
        <v>0</v>
      </c>
      <c r="H576" s="8">
        <v>0</v>
      </c>
      <c r="I576" s="8" t="s">
        <v>28</v>
      </c>
      <c r="K576" s="18"/>
    </row>
    <row r="577" spans="1:11" s="23" customFormat="1" ht="25.5" customHeight="1" x14ac:dyDescent="0.25">
      <c r="A577" s="65"/>
      <c r="B577" s="162"/>
      <c r="C577" s="107"/>
      <c r="D577" s="85"/>
      <c r="E577" s="85"/>
      <c r="F577" s="38" t="s">
        <v>9</v>
      </c>
      <c r="G577" s="8">
        <v>0</v>
      </c>
      <c r="H577" s="8">
        <v>0</v>
      </c>
      <c r="I577" s="8" t="s">
        <v>28</v>
      </c>
      <c r="K577" s="18"/>
    </row>
    <row r="578" spans="1:11" s="23" customFormat="1" x14ac:dyDescent="0.25">
      <c r="A578" s="65"/>
      <c r="B578" s="162"/>
      <c r="C578" s="107"/>
      <c r="D578" s="85"/>
      <c r="E578" s="85"/>
      <c r="F578" s="38" t="s">
        <v>10</v>
      </c>
      <c r="G578" s="8">
        <v>0</v>
      </c>
      <c r="H578" s="8">
        <v>0</v>
      </c>
      <c r="I578" s="8" t="s">
        <v>28</v>
      </c>
      <c r="K578" s="18"/>
    </row>
    <row r="579" spans="1:11" s="23" customFormat="1" ht="25.5" customHeight="1" x14ac:dyDescent="0.25">
      <c r="A579" s="65"/>
      <c r="B579" s="162"/>
      <c r="C579" s="107"/>
      <c r="D579" s="86"/>
      <c r="E579" s="86"/>
      <c r="F579" s="38" t="s">
        <v>11</v>
      </c>
      <c r="G579" s="52">
        <v>0</v>
      </c>
      <c r="H579" s="8">
        <v>0</v>
      </c>
      <c r="I579" s="8" t="s">
        <v>28</v>
      </c>
      <c r="K579" s="18"/>
    </row>
    <row r="580" spans="1:11" s="23" customFormat="1" ht="16.5" customHeight="1" x14ac:dyDescent="0.25">
      <c r="A580" s="65" t="s">
        <v>65</v>
      </c>
      <c r="B580" s="162" t="s">
        <v>209</v>
      </c>
      <c r="C580" s="107" t="s">
        <v>211</v>
      </c>
      <c r="D580" s="84">
        <v>2023</v>
      </c>
      <c r="E580" s="84">
        <v>2023</v>
      </c>
      <c r="F580" s="38" t="s">
        <v>7</v>
      </c>
      <c r="G580" s="8">
        <f>G581+G582+G583+G584</f>
        <v>15</v>
      </c>
      <c r="H580" s="8">
        <f>H581+H582+H583+H584</f>
        <v>49.9</v>
      </c>
      <c r="I580" s="8">
        <f t="shared" si="89"/>
        <v>332.66666666666669</v>
      </c>
      <c r="K580" s="18"/>
    </row>
    <row r="581" spans="1:11" s="23" customFormat="1" x14ac:dyDescent="0.25">
      <c r="A581" s="65"/>
      <c r="B581" s="162"/>
      <c r="C581" s="107"/>
      <c r="D581" s="85"/>
      <c r="E581" s="85"/>
      <c r="F581" s="38" t="s">
        <v>8</v>
      </c>
      <c r="G581" s="8">
        <v>0</v>
      </c>
      <c r="H581" s="8">
        <v>0</v>
      </c>
      <c r="I581" s="8" t="s">
        <v>28</v>
      </c>
      <c r="K581" s="18"/>
    </row>
    <row r="582" spans="1:11" s="23" customFormat="1" ht="25.5" customHeight="1" x14ac:dyDescent="0.25">
      <c r="A582" s="65"/>
      <c r="B582" s="162"/>
      <c r="C582" s="107"/>
      <c r="D582" s="85"/>
      <c r="E582" s="85"/>
      <c r="F582" s="38" t="s">
        <v>9</v>
      </c>
      <c r="G582" s="8">
        <v>0</v>
      </c>
      <c r="H582" s="8">
        <v>0</v>
      </c>
      <c r="I582" s="8" t="s">
        <v>28</v>
      </c>
      <c r="K582" s="18"/>
    </row>
    <row r="583" spans="1:11" s="23" customFormat="1" x14ac:dyDescent="0.25">
      <c r="A583" s="65"/>
      <c r="B583" s="162"/>
      <c r="C583" s="107"/>
      <c r="D583" s="85"/>
      <c r="E583" s="85"/>
      <c r="F583" s="38" t="s">
        <v>10</v>
      </c>
      <c r="G583" s="8">
        <v>0</v>
      </c>
      <c r="H583" s="8">
        <v>0</v>
      </c>
      <c r="I583" s="8" t="s">
        <v>28</v>
      </c>
      <c r="K583" s="18"/>
    </row>
    <row r="584" spans="1:11" s="23" customFormat="1" ht="25.5" customHeight="1" x14ac:dyDescent="0.25">
      <c r="A584" s="65"/>
      <c r="B584" s="162"/>
      <c r="C584" s="107"/>
      <c r="D584" s="86"/>
      <c r="E584" s="86"/>
      <c r="F584" s="38" t="s">
        <v>11</v>
      </c>
      <c r="G584" s="8">
        <v>15</v>
      </c>
      <c r="H584" s="8">
        <v>49.9</v>
      </c>
      <c r="I584" s="8">
        <f t="shared" si="89"/>
        <v>332.66666666666669</v>
      </c>
      <c r="K584" s="18"/>
    </row>
    <row r="585" spans="1:11" s="18" customFormat="1" ht="16.5" x14ac:dyDescent="0.25">
      <c r="A585" s="163" t="s">
        <v>291</v>
      </c>
      <c r="B585" s="163"/>
      <c r="C585" s="163"/>
      <c r="D585" s="163"/>
      <c r="E585" s="163"/>
      <c r="F585" s="15" t="s">
        <v>7</v>
      </c>
      <c r="G585" s="54">
        <f>G590</f>
        <v>103.80000000000001</v>
      </c>
      <c r="H585" s="54">
        <f>H590</f>
        <v>25</v>
      </c>
      <c r="I585" s="54">
        <f t="shared" si="89"/>
        <v>24.084778420038532</v>
      </c>
      <c r="J585" s="17"/>
    </row>
    <row r="586" spans="1:11" s="18" customFormat="1" ht="16.5" x14ac:dyDescent="0.25">
      <c r="A586" s="163"/>
      <c r="B586" s="163"/>
      <c r="C586" s="163"/>
      <c r="D586" s="163"/>
      <c r="E586" s="163"/>
      <c r="F586" s="15" t="s">
        <v>8</v>
      </c>
      <c r="G586" s="54">
        <f t="shared" ref="G586:H589" si="90">G591</f>
        <v>0</v>
      </c>
      <c r="H586" s="54">
        <f t="shared" si="90"/>
        <v>0</v>
      </c>
      <c r="I586" s="54" t="s">
        <v>28</v>
      </c>
      <c r="J586" s="17"/>
    </row>
    <row r="587" spans="1:11" s="18" customFormat="1" ht="25.5" x14ac:dyDescent="0.25">
      <c r="A587" s="163"/>
      <c r="B587" s="163"/>
      <c r="C587" s="163"/>
      <c r="D587" s="163"/>
      <c r="E587" s="163"/>
      <c r="F587" s="15" t="s">
        <v>9</v>
      </c>
      <c r="G587" s="54">
        <f t="shared" si="90"/>
        <v>0</v>
      </c>
      <c r="H587" s="54">
        <f t="shared" si="90"/>
        <v>0</v>
      </c>
      <c r="I587" s="54" t="s">
        <v>28</v>
      </c>
      <c r="J587" s="17"/>
    </row>
    <row r="588" spans="1:11" s="18" customFormat="1" ht="16.5" x14ac:dyDescent="0.25">
      <c r="A588" s="163"/>
      <c r="B588" s="163"/>
      <c r="C588" s="163"/>
      <c r="D588" s="163"/>
      <c r="E588" s="163"/>
      <c r="F588" s="15" t="s">
        <v>10</v>
      </c>
      <c r="G588" s="54">
        <f t="shared" si="90"/>
        <v>0</v>
      </c>
      <c r="H588" s="54">
        <f t="shared" si="90"/>
        <v>0</v>
      </c>
      <c r="I588" s="54" t="s">
        <v>28</v>
      </c>
      <c r="J588" s="17"/>
    </row>
    <row r="589" spans="1:11" s="18" customFormat="1" ht="25.5" x14ac:dyDescent="0.25">
      <c r="A589" s="163"/>
      <c r="B589" s="163"/>
      <c r="C589" s="163"/>
      <c r="D589" s="163"/>
      <c r="E589" s="163"/>
      <c r="F589" s="15" t="s">
        <v>11</v>
      </c>
      <c r="G589" s="54">
        <f t="shared" si="90"/>
        <v>103.80000000000001</v>
      </c>
      <c r="H589" s="54">
        <f t="shared" si="90"/>
        <v>25</v>
      </c>
      <c r="I589" s="54">
        <f t="shared" si="89"/>
        <v>24.084778420038532</v>
      </c>
      <c r="J589" s="17"/>
    </row>
    <row r="590" spans="1:11" s="18" customFormat="1" ht="16.5" x14ac:dyDescent="0.25">
      <c r="A590" s="107">
        <v>1</v>
      </c>
      <c r="B590" s="107" t="s">
        <v>88</v>
      </c>
      <c r="C590" s="107"/>
      <c r="D590" s="107"/>
      <c r="E590" s="107"/>
      <c r="F590" s="28" t="s">
        <v>7</v>
      </c>
      <c r="G590" s="8">
        <f t="shared" ref="G590:H590" si="91">G595+G600+G605+G610+G615</f>
        <v>103.80000000000001</v>
      </c>
      <c r="H590" s="8">
        <f t="shared" si="91"/>
        <v>25</v>
      </c>
      <c r="I590" s="8">
        <f t="shared" ref="I590:I604" si="92">H590/G590*100</f>
        <v>24.084778420038532</v>
      </c>
      <c r="J590" s="17"/>
    </row>
    <row r="591" spans="1:11" s="18" customFormat="1" ht="16.5" x14ac:dyDescent="0.25">
      <c r="A591" s="107"/>
      <c r="B591" s="107"/>
      <c r="C591" s="107"/>
      <c r="D591" s="107"/>
      <c r="E591" s="107"/>
      <c r="F591" s="28" t="s">
        <v>8</v>
      </c>
      <c r="G591" s="8">
        <f t="shared" ref="G591:H591" si="93">G596+G601+G606+G611+G616</f>
        <v>0</v>
      </c>
      <c r="H591" s="8">
        <f t="shared" si="93"/>
        <v>0</v>
      </c>
      <c r="I591" s="8" t="s">
        <v>28</v>
      </c>
      <c r="J591" s="17"/>
    </row>
    <row r="592" spans="1:11" s="18" customFormat="1" ht="25.5" x14ac:dyDescent="0.25">
      <c r="A592" s="107"/>
      <c r="B592" s="107"/>
      <c r="C592" s="107"/>
      <c r="D592" s="107"/>
      <c r="E592" s="107"/>
      <c r="F592" s="28" t="s">
        <v>9</v>
      </c>
      <c r="G592" s="8">
        <f t="shared" ref="G592:H592" si="94">G597+G602+G607+G612+G617</f>
        <v>0</v>
      </c>
      <c r="H592" s="8">
        <f t="shared" si="94"/>
        <v>0</v>
      </c>
      <c r="I592" s="8" t="s">
        <v>28</v>
      </c>
      <c r="J592" s="17"/>
    </row>
    <row r="593" spans="1:10" s="18" customFormat="1" ht="16.5" x14ac:dyDescent="0.25">
      <c r="A593" s="107"/>
      <c r="B593" s="107"/>
      <c r="C593" s="107"/>
      <c r="D593" s="107"/>
      <c r="E593" s="107"/>
      <c r="F593" s="28" t="s">
        <v>10</v>
      </c>
      <c r="G593" s="8">
        <f t="shared" ref="G593:H593" si="95">G598+G603+G608+G613+G618</f>
        <v>0</v>
      </c>
      <c r="H593" s="8">
        <f t="shared" si="95"/>
        <v>0</v>
      </c>
      <c r="I593" s="8" t="s">
        <v>28</v>
      </c>
      <c r="J593" s="17"/>
    </row>
    <row r="594" spans="1:10" s="18" customFormat="1" ht="25.5" x14ac:dyDescent="0.25">
      <c r="A594" s="107"/>
      <c r="B594" s="107"/>
      <c r="C594" s="107"/>
      <c r="D594" s="107"/>
      <c r="E594" s="107"/>
      <c r="F594" s="28" t="s">
        <v>11</v>
      </c>
      <c r="G594" s="8">
        <f>G599+G604+G609+G614+G619</f>
        <v>103.80000000000001</v>
      </c>
      <c r="H594" s="8">
        <f>H599+H604+H609+H614+H619</f>
        <v>25</v>
      </c>
      <c r="I594" s="8">
        <f t="shared" si="92"/>
        <v>24.084778420038532</v>
      </c>
      <c r="J594" s="17"/>
    </row>
    <row r="595" spans="1:10" s="18" customFormat="1" ht="16.5" customHeight="1" x14ac:dyDescent="0.25">
      <c r="A595" s="105" t="s">
        <v>26</v>
      </c>
      <c r="B595" s="162" t="s">
        <v>152</v>
      </c>
      <c r="C595" s="107" t="s">
        <v>90</v>
      </c>
      <c r="D595" s="107">
        <v>2023</v>
      </c>
      <c r="E595" s="107">
        <v>2023</v>
      </c>
      <c r="F595" s="28" t="s">
        <v>7</v>
      </c>
      <c r="G595" s="8">
        <f>G596+G597+G598+G599</f>
        <v>0</v>
      </c>
      <c r="H595" s="8">
        <f>H596+H597+H598+H599</f>
        <v>0</v>
      </c>
      <c r="I595" s="8" t="s">
        <v>28</v>
      </c>
      <c r="J595" s="17"/>
    </row>
    <row r="596" spans="1:10" s="18" customFormat="1" ht="16.5" x14ac:dyDescent="0.25">
      <c r="A596" s="105"/>
      <c r="B596" s="162"/>
      <c r="C596" s="107"/>
      <c r="D596" s="107"/>
      <c r="E596" s="107"/>
      <c r="F596" s="28" t="s">
        <v>8</v>
      </c>
      <c r="G596" s="8">
        <v>0</v>
      </c>
      <c r="H596" s="8">
        <v>0</v>
      </c>
      <c r="I596" s="8" t="s">
        <v>28</v>
      </c>
      <c r="J596" s="17"/>
    </row>
    <row r="597" spans="1:10" s="18" customFormat="1" ht="25.5" x14ac:dyDescent="0.25">
      <c r="A597" s="105"/>
      <c r="B597" s="162"/>
      <c r="C597" s="107"/>
      <c r="D597" s="107"/>
      <c r="E597" s="107"/>
      <c r="F597" s="28" t="s">
        <v>9</v>
      </c>
      <c r="G597" s="8">
        <v>0</v>
      </c>
      <c r="H597" s="8">
        <v>0</v>
      </c>
      <c r="I597" s="8" t="s">
        <v>28</v>
      </c>
      <c r="J597" s="17"/>
    </row>
    <row r="598" spans="1:10" s="18" customFormat="1" ht="16.5" x14ac:dyDescent="0.25">
      <c r="A598" s="105"/>
      <c r="B598" s="162"/>
      <c r="C598" s="107"/>
      <c r="D598" s="107"/>
      <c r="E598" s="107"/>
      <c r="F598" s="28" t="s">
        <v>10</v>
      </c>
      <c r="G598" s="8">
        <v>0</v>
      </c>
      <c r="H598" s="8">
        <v>0</v>
      </c>
      <c r="I598" s="8" t="s">
        <v>28</v>
      </c>
      <c r="J598" s="17"/>
    </row>
    <row r="599" spans="1:10" s="18" customFormat="1" ht="25.5" x14ac:dyDescent="0.25">
      <c r="A599" s="105"/>
      <c r="B599" s="162"/>
      <c r="C599" s="107"/>
      <c r="D599" s="107"/>
      <c r="E599" s="107"/>
      <c r="F599" s="28" t="s">
        <v>11</v>
      </c>
      <c r="G599" s="8">
        <v>0</v>
      </c>
      <c r="H599" s="8">
        <v>0</v>
      </c>
      <c r="I599" s="8" t="s">
        <v>28</v>
      </c>
      <c r="J599" s="17"/>
    </row>
    <row r="600" spans="1:10" s="18" customFormat="1" ht="15" customHeight="1" x14ac:dyDescent="0.25">
      <c r="A600" s="105" t="s">
        <v>33</v>
      </c>
      <c r="B600" s="162" t="s">
        <v>89</v>
      </c>
      <c r="C600" s="107" t="s">
        <v>90</v>
      </c>
      <c r="D600" s="107">
        <v>2023</v>
      </c>
      <c r="E600" s="107">
        <v>2023</v>
      </c>
      <c r="F600" s="28" t="s">
        <v>7</v>
      </c>
      <c r="G600" s="8">
        <f>G601+G602+G603+G604</f>
        <v>12.2</v>
      </c>
      <c r="H600" s="8">
        <f>H601+H602+H603+H604</f>
        <v>0</v>
      </c>
      <c r="I600" s="8">
        <f t="shared" si="92"/>
        <v>0</v>
      </c>
    </row>
    <row r="601" spans="1:10" s="18" customFormat="1" x14ac:dyDescent="0.25">
      <c r="A601" s="105"/>
      <c r="B601" s="162"/>
      <c r="C601" s="107"/>
      <c r="D601" s="107"/>
      <c r="E601" s="107"/>
      <c r="F601" s="28" t="s">
        <v>8</v>
      </c>
      <c r="G601" s="8">
        <v>0</v>
      </c>
      <c r="H601" s="8">
        <v>0</v>
      </c>
      <c r="I601" s="8" t="s">
        <v>28</v>
      </c>
    </row>
    <row r="602" spans="1:10" s="18" customFormat="1" ht="25.5" x14ac:dyDescent="0.25">
      <c r="A602" s="105"/>
      <c r="B602" s="162"/>
      <c r="C602" s="107"/>
      <c r="D602" s="107"/>
      <c r="E602" s="107"/>
      <c r="F602" s="28" t="s">
        <v>9</v>
      </c>
      <c r="G602" s="8">
        <v>0</v>
      </c>
      <c r="H602" s="8">
        <v>0</v>
      </c>
      <c r="I602" s="8" t="s">
        <v>28</v>
      </c>
    </row>
    <row r="603" spans="1:10" s="18" customFormat="1" x14ac:dyDescent="0.25">
      <c r="A603" s="105"/>
      <c r="B603" s="162"/>
      <c r="C603" s="107"/>
      <c r="D603" s="107"/>
      <c r="E603" s="107"/>
      <c r="F603" s="28" t="s">
        <v>10</v>
      </c>
      <c r="G603" s="8">
        <v>0</v>
      </c>
      <c r="H603" s="8">
        <v>0</v>
      </c>
      <c r="I603" s="8" t="s">
        <v>28</v>
      </c>
    </row>
    <row r="604" spans="1:10" s="18" customFormat="1" ht="25.5" x14ac:dyDescent="0.25">
      <c r="A604" s="105"/>
      <c r="B604" s="162"/>
      <c r="C604" s="107"/>
      <c r="D604" s="107"/>
      <c r="E604" s="107"/>
      <c r="F604" s="28" t="s">
        <v>11</v>
      </c>
      <c r="G604" s="8">
        <v>12.2</v>
      </c>
      <c r="H604" s="8">
        <v>0</v>
      </c>
      <c r="I604" s="8">
        <f t="shared" si="92"/>
        <v>0</v>
      </c>
    </row>
    <row r="605" spans="1:10" s="18" customFormat="1" ht="15" customHeight="1" x14ac:dyDescent="0.25">
      <c r="A605" s="105" t="s">
        <v>34</v>
      </c>
      <c r="B605" s="106" t="s">
        <v>276</v>
      </c>
      <c r="C605" s="107" t="s">
        <v>90</v>
      </c>
      <c r="D605" s="107">
        <v>2023</v>
      </c>
      <c r="E605" s="107">
        <v>2023</v>
      </c>
      <c r="F605" s="28" t="s">
        <v>7</v>
      </c>
      <c r="G605" s="8">
        <f>G606+G607+G608+G609</f>
        <v>0</v>
      </c>
      <c r="H605" s="8">
        <f>H606+H607+H608+H609</f>
        <v>0</v>
      </c>
      <c r="I605" s="8" t="s">
        <v>28</v>
      </c>
    </row>
    <row r="606" spans="1:10" s="18" customFormat="1" x14ac:dyDescent="0.25">
      <c r="A606" s="105"/>
      <c r="B606" s="106"/>
      <c r="C606" s="107"/>
      <c r="D606" s="107"/>
      <c r="E606" s="107"/>
      <c r="F606" s="28" t="s">
        <v>8</v>
      </c>
      <c r="G606" s="8">
        <v>0</v>
      </c>
      <c r="H606" s="8">
        <v>0</v>
      </c>
      <c r="I606" s="8" t="s">
        <v>28</v>
      </c>
    </row>
    <row r="607" spans="1:10" s="18" customFormat="1" ht="25.5" x14ac:dyDescent="0.25">
      <c r="A607" s="105"/>
      <c r="B607" s="106"/>
      <c r="C607" s="107"/>
      <c r="D607" s="107"/>
      <c r="E607" s="107"/>
      <c r="F607" s="28" t="s">
        <v>9</v>
      </c>
      <c r="G607" s="8">
        <v>0</v>
      </c>
      <c r="H607" s="8">
        <v>0</v>
      </c>
      <c r="I607" s="8" t="s">
        <v>28</v>
      </c>
    </row>
    <row r="608" spans="1:10" s="18" customFormat="1" x14ac:dyDescent="0.25">
      <c r="A608" s="105"/>
      <c r="B608" s="106"/>
      <c r="C608" s="107"/>
      <c r="D608" s="107"/>
      <c r="E608" s="107"/>
      <c r="F608" s="28" t="s">
        <v>10</v>
      </c>
      <c r="G608" s="8">
        <v>0</v>
      </c>
      <c r="H608" s="8">
        <v>0</v>
      </c>
      <c r="I608" s="8" t="s">
        <v>28</v>
      </c>
    </row>
    <row r="609" spans="1:10" s="18" customFormat="1" ht="25.5" x14ac:dyDescent="0.25">
      <c r="A609" s="105"/>
      <c r="B609" s="106"/>
      <c r="C609" s="107"/>
      <c r="D609" s="107"/>
      <c r="E609" s="107"/>
      <c r="F609" s="28" t="s">
        <v>11</v>
      </c>
      <c r="G609" s="8">
        <v>0</v>
      </c>
      <c r="H609" s="8">
        <v>0</v>
      </c>
      <c r="I609" s="8" t="s">
        <v>28</v>
      </c>
    </row>
    <row r="610" spans="1:10" s="18" customFormat="1" ht="15" customHeight="1" x14ac:dyDescent="0.25">
      <c r="A610" s="105" t="s">
        <v>70</v>
      </c>
      <c r="B610" s="106" t="s">
        <v>277</v>
      </c>
      <c r="C610" s="107" t="s">
        <v>90</v>
      </c>
      <c r="D610" s="107">
        <v>2023</v>
      </c>
      <c r="E610" s="107">
        <v>2023</v>
      </c>
      <c r="F610" s="28" t="s">
        <v>7</v>
      </c>
      <c r="G610" s="8">
        <f>G611+G612+G613+G614</f>
        <v>75</v>
      </c>
      <c r="H610" s="8">
        <f>H611+H612+H613+H614</f>
        <v>25</v>
      </c>
      <c r="I610" s="8">
        <f t="shared" ref="I610" si="96">H610/G610*100</f>
        <v>33.333333333333329</v>
      </c>
    </row>
    <row r="611" spans="1:10" s="18" customFormat="1" x14ac:dyDescent="0.25">
      <c r="A611" s="105"/>
      <c r="B611" s="106"/>
      <c r="C611" s="107"/>
      <c r="D611" s="107"/>
      <c r="E611" s="107"/>
      <c r="F611" s="28" t="s">
        <v>8</v>
      </c>
      <c r="G611" s="8">
        <v>0</v>
      </c>
      <c r="H611" s="8">
        <v>0</v>
      </c>
      <c r="I611" s="8" t="s">
        <v>28</v>
      </c>
    </row>
    <row r="612" spans="1:10" s="18" customFormat="1" ht="25.5" x14ac:dyDescent="0.25">
      <c r="A612" s="105"/>
      <c r="B612" s="106"/>
      <c r="C612" s="107"/>
      <c r="D612" s="107"/>
      <c r="E612" s="107"/>
      <c r="F612" s="28" t="s">
        <v>9</v>
      </c>
      <c r="G612" s="8">
        <v>0</v>
      </c>
      <c r="H612" s="8">
        <v>0</v>
      </c>
      <c r="I612" s="8" t="s">
        <v>28</v>
      </c>
    </row>
    <row r="613" spans="1:10" s="18" customFormat="1" x14ac:dyDescent="0.25">
      <c r="A613" s="105"/>
      <c r="B613" s="106"/>
      <c r="C613" s="107"/>
      <c r="D613" s="107"/>
      <c r="E613" s="107"/>
      <c r="F613" s="28" t="s">
        <v>10</v>
      </c>
      <c r="G613" s="8">
        <v>0</v>
      </c>
      <c r="H613" s="8">
        <v>0</v>
      </c>
      <c r="I613" s="8" t="s">
        <v>28</v>
      </c>
    </row>
    <row r="614" spans="1:10" s="18" customFormat="1" ht="25.5" x14ac:dyDescent="0.25">
      <c r="A614" s="105"/>
      <c r="B614" s="106"/>
      <c r="C614" s="107"/>
      <c r="D614" s="107"/>
      <c r="E614" s="107"/>
      <c r="F614" s="28" t="s">
        <v>11</v>
      </c>
      <c r="G614" s="8">
        <v>75</v>
      </c>
      <c r="H614" s="8">
        <v>25</v>
      </c>
      <c r="I614" s="8">
        <f t="shared" ref="I614:I615" si="97">H614/G614*100</f>
        <v>33.333333333333329</v>
      </c>
    </row>
    <row r="615" spans="1:10" s="18" customFormat="1" ht="15" customHeight="1" x14ac:dyDescent="0.25">
      <c r="A615" s="105" t="s">
        <v>97</v>
      </c>
      <c r="B615" s="106" t="s">
        <v>278</v>
      </c>
      <c r="C615" s="107" t="s">
        <v>90</v>
      </c>
      <c r="D615" s="107">
        <v>2023</v>
      </c>
      <c r="E615" s="107">
        <v>2023</v>
      </c>
      <c r="F615" s="28" t="s">
        <v>7</v>
      </c>
      <c r="G615" s="8">
        <f>G616+G617+G618+G619</f>
        <v>16.600000000000001</v>
      </c>
      <c r="H615" s="8">
        <f>H616+H617+H618+H619</f>
        <v>0</v>
      </c>
      <c r="I615" s="8">
        <f t="shared" si="97"/>
        <v>0</v>
      </c>
    </row>
    <row r="616" spans="1:10" s="18" customFormat="1" x14ac:dyDescent="0.25">
      <c r="A616" s="105"/>
      <c r="B616" s="106"/>
      <c r="C616" s="107"/>
      <c r="D616" s="107"/>
      <c r="E616" s="107"/>
      <c r="F616" s="28" t="s">
        <v>8</v>
      </c>
      <c r="G616" s="8">
        <v>0</v>
      </c>
      <c r="H616" s="8">
        <v>0</v>
      </c>
      <c r="I616" s="8" t="s">
        <v>28</v>
      </c>
    </row>
    <row r="617" spans="1:10" s="18" customFormat="1" ht="25.5" x14ac:dyDescent="0.25">
      <c r="A617" s="105"/>
      <c r="B617" s="106"/>
      <c r="C617" s="107"/>
      <c r="D617" s="107"/>
      <c r="E617" s="107"/>
      <c r="F617" s="28" t="s">
        <v>9</v>
      </c>
      <c r="G617" s="8">
        <v>0</v>
      </c>
      <c r="H617" s="8">
        <v>0</v>
      </c>
      <c r="I617" s="8" t="s">
        <v>28</v>
      </c>
    </row>
    <row r="618" spans="1:10" s="18" customFormat="1" x14ac:dyDescent="0.25">
      <c r="A618" s="105"/>
      <c r="B618" s="106"/>
      <c r="C618" s="107"/>
      <c r="D618" s="107"/>
      <c r="E618" s="107"/>
      <c r="F618" s="28" t="s">
        <v>10</v>
      </c>
      <c r="G618" s="8">
        <v>0</v>
      </c>
      <c r="H618" s="8">
        <v>0</v>
      </c>
      <c r="I618" s="8" t="s">
        <v>28</v>
      </c>
    </row>
    <row r="619" spans="1:10" s="18" customFormat="1" ht="25.5" x14ac:dyDescent="0.25">
      <c r="A619" s="105"/>
      <c r="B619" s="106"/>
      <c r="C619" s="107"/>
      <c r="D619" s="107"/>
      <c r="E619" s="107"/>
      <c r="F619" s="28" t="s">
        <v>11</v>
      </c>
      <c r="G619" s="8">
        <v>16.600000000000001</v>
      </c>
      <c r="H619" s="8">
        <v>0</v>
      </c>
      <c r="I619" s="8">
        <f t="shared" ref="I619" si="98">H619/G619*100</f>
        <v>0</v>
      </c>
    </row>
    <row r="620" spans="1:10" s="7" customFormat="1" ht="16.5" x14ac:dyDescent="0.25">
      <c r="A620" s="128" t="s">
        <v>274</v>
      </c>
      <c r="B620" s="128"/>
      <c r="C620" s="128"/>
      <c r="D620" s="128"/>
      <c r="E620" s="128"/>
      <c r="F620" s="46" t="s">
        <v>7</v>
      </c>
      <c r="G620" s="62">
        <f>G621+G622+G623+G624</f>
        <v>407.3</v>
      </c>
      <c r="H620" s="62">
        <f>H621+H622+H623+H624</f>
        <v>3524.4</v>
      </c>
      <c r="I620" s="63">
        <f>H620/G620*100</f>
        <v>865.30812668794499</v>
      </c>
      <c r="J620" s="44"/>
    </row>
    <row r="621" spans="1:10" s="7" customFormat="1" ht="16.5" x14ac:dyDescent="0.25">
      <c r="A621" s="128"/>
      <c r="B621" s="128"/>
      <c r="C621" s="128"/>
      <c r="D621" s="128"/>
      <c r="E621" s="128"/>
      <c r="F621" s="46" t="s">
        <v>8</v>
      </c>
      <c r="G621" s="62">
        <f>G626+G651+G671</f>
        <v>0</v>
      </c>
      <c r="H621" s="62">
        <f>H626+H651+H671</f>
        <v>0</v>
      </c>
      <c r="I621" s="63" t="s">
        <v>28</v>
      </c>
      <c r="J621" s="44"/>
    </row>
    <row r="622" spans="1:10" s="7" customFormat="1" ht="25.5" x14ac:dyDescent="0.25">
      <c r="A622" s="128"/>
      <c r="B622" s="128"/>
      <c r="C622" s="128"/>
      <c r="D622" s="128"/>
      <c r="E622" s="128"/>
      <c r="F622" s="46" t="s">
        <v>9</v>
      </c>
      <c r="G622" s="62">
        <f t="shared" ref="G622:H622" si="99">G627+G652+G672</f>
        <v>0</v>
      </c>
      <c r="H622" s="62">
        <f t="shared" si="99"/>
        <v>0</v>
      </c>
      <c r="I622" s="63" t="s">
        <v>28</v>
      </c>
      <c r="J622" s="44"/>
    </row>
    <row r="623" spans="1:10" s="7" customFormat="1" ht="16.5" x14ac:dyDescent="0.25">
      <c r="A623" s="128"/>
      <c r="B623" s="128"/>
      <c r="C623" s="128"/>
      <c r="D623" s="128"/>
      <c r="E623" s="128"/>
      <c r="F623" s="46" t="s">
        <v>10</v>
      </c>
      <c r="G623" s="62">
        <f t="shared" ref="G623:H623" si="100">G628+G653+G673</f>
        <v>0</v>
      </c>
      <c r="H623" s="62">
        <f t="shared" si="100"/>
        <v>0</v>
      </c>
      <c r="I623" s="63" t="s">
        <v>28</v>
      </c>
      <c r="J623" s="44"/>
    </row>
    <row r="624" spans="1:10" s="7" customFormat="1" ht="25.5" x14ac:dyDescent="0.25">
      <c r="A624" s="128"/>
      <c r="B624" s="128"/>
      <c r="C624" s="128"/>
      <c r="D624" s="128"/>
      <c r="E624" s="128"/>
      <c r="F624" s="46" t="s">
        <v>11</v>
      </c>
      <c r="G624" s="62">
        <f t="shared" ref="G624:H624" si="101">G629+G654+G674</f>
        <v>407.3</v>
      </c>
      <c r="H624" s="62">
        <f t="shared" si="101"/>
        <v>3524.4</v>
      </c>
      <c r="I624" s="63">
        <f>H624/G624*100</f>
        <v>865.30812668794499</v>
      </c>
      <c r="J624" s="44"/>
    </row>
    <row r="625" spans="1:10" s="7" customFormat="1" ht="16.5" x14ac:dyDescent="0.25">
      <c r="A625" s="108">
        <v>1</v>
      </c>
      <c r="B625" s="108" t="s">
        <v>243</v>
      </c>
      <c r="C625" s="108"/>
      <c r="D625" s="108"/>
      <c r="E625" s="108"/>
      <c r="F625" s="43" t="s">
        <v>7</v>
      </c>
      <c r="G625" s="41">
        <f>G626+G627+G628+G629</f>
        <v>339</v>
      </c>
      <c r="H625" s="41">
        <f>H626+H627+H628+H629</f>
        <v>3524.4</v>
      </c>
      <c r="I625" s="42">
        <f>H625/G625*100</f>
        <v>1039.646017699115</v>
      </c>
      <c r="J625" s="44"/>
    </row>
    <row r="626" spans="1:10" s="7" customFormat="1" ht="16.5" x14ac:dyDescent="0.25">
      <c r="A626" s="108"/>
      <c r="B626" s="108"/>
      <c r="C626" s="108"/>
      <c r="D626" s="108"/>
      <c r="E626" s="108"/>
      <c r="F626" s="43" t="s">
        <v>8</v>
      </c>
      <c r="G626" s="41">
        <f>G631+G636+G641+G646</f>
        <v>0</v>
      </c>
      <c r="H626" s="41">
        <f>H631+H636+H641+H646</f>
        <v>0</v>
      </c>
      <c r="I626" s="42" t="s">
        <v>28</v>
      </c>
      <c r="J626" s="44"/>
    </row>
    <row r="627" spans="1:10" s="7" customFormat="1" ht="25.5" x14ac:dyDescent="0.25">
      <c r="A627" s="108"/>
      <c r="B627" s="108"/>
      <c r="C627" s="108"/>
      <c r="D627" s="108"/>
      <c r="E627" s="108"/>
      <c r="F627" s="43" t="s">
        <v>9</v>
      </c>
      <c r="G627" s="41">
        <f t="shared" ref="G627:H627" si="102">G632+G637+G642+G647</f>
        <v>0</v>
      </c>
      <c r="H627" s="41">
        <f t="shared" si="102"/>
        <v>0</v>
      </c>
      <c r="I627" s="42" t="s">
        <v>28</v>
      </c>
      <c r="J627" s="44"/>
    </row>
    <row r="628" spans="1:10" s="7" customFormat="1" ht="16.5" x14ac:dyDescent="0.25">
      <c r="A628" s="108"/>
      <c r="B628" s="108"/>
      <c r="C628" s="108"/>
      <c r="D628" s="108"/>
      <c r="E628" s="108"/>
      <c r="F628" s="43" t="s">
        <v>10</v>
      </c>
      <c r="G628" s="41">
        <f t="shared" ref="G628:H628" si="103">G633+G638+G643+G648</f>
        <v>0</v>
      </c>
      <c r="H628" s="41">
        <f t="shared" si="103"/>
        <v>0</v>
      </c>
      <c r="I628" s="42" t="s">
        <v>28</v>
      </c>
      <c r="J628" s="44"/>
    </row>
    <row r="629" spans="1:10" s="7" customFormat="1" ht="25.5" x14ac:dyDescent="0.25">
      <c r="A629" s="108"/>
      <c r="B629" s="108"/>
      <c r="C629" s="108"/>
      <c r="D629" s="108"/>
      <c r="E629" s="108"/>
      <c r="F629" s="43" t="s">
        <v>11</v>
      </c>
      <c r="G629" s="41">
        <f t="shared" ref="G629:H629" si="104">G634+G639+G644+G649</f>
        <v>339</v>
      </c>
      <c r="H629" s="41">
        <f t="shared" si="104"/>
        <v>3524.4</v>
      </c>
      <c r="I629" s="42">
        <f t="shared" ref="I629:I649" si="105">H629/G629*100</f>
        <v>1039.646017699115</v>
      </c>
      <c r="J629" s="44"/>
    </row>
    <row r="630" spans="1:10" s="7" customFormat="1" ht="16.5" x14ac:dyDescent="0.25">
      <c r="A630" s="109" t="s">
        <v>26</v>
      </c>
      <c r="B630" s="112" t="s">
        <v>252</v>
      </c>
      <c r="C630" s="113" t="s">
        <v>164</v>
      </c>
      <c r="D630" s="109">
        <v>2023</v>
      </c>
      <c r="E630" s="109">
        <v>2023</v>
      </c>
      <c r="F630" s="43" t="s">
        <v>7</v>
      </c>
      <c r="G630" s="41">
        <v>0</v>
      </c>
      <c r="H630" s="41">
        <v>0</v>
      </c>
      <c r="I630" s="42" t="s">
        <v>28</v>
      </c>
      <c r="J630" s="44"/>
    </row>
    <row r="631" spans="1:10" s="7" customFormat="1" ht="16.5" x14ac:dyDescent="0.25">
      <c r="A631" s="110"/>
      <c r="B631" s="112"/>
      <c r="C631" s="114"/>
      <c r="D631" s="110"/>
      <c r="E631" s="110"/>
      <c r="F631" s="43" t="s">
        <v>8</v>
      </c>
      <c r="G631" s="41">
        <v>0</v>
      </c>
      <c r="H631" s="41">
        <v>0</v>
      </c>
      <c r="I631" s="42" t="s">
        <v>28</v>
      </c>
      <c r="J631" s="44"/>
    </row>
    <row r="632" spans="1:10" s="7" customFormat="1" ht="25.5" x14ac:dyDescent="0.25">
      <c r="A632" s="110"/>
      <c r="B632" s="112"/>
      <c r="C632" s="114"/>
      <c r="D632" s="110"/>
      <c r="E632" s="110"/>
      <c r="F632" s="43" t="s">
        <v>9</v>
      </c>
      <c r="G632" s="41">
        <v>0</v>
      </c>
      <c r="H632" s="41">
        <v>0</v>
      </c>
      <c r="I632" s="42" t="s">
        <v>28</v>
      </c>
      <c r="J632" s="44"/>
    </row>
    <row r="633" spans="1:10" s="7" customFormat="1" ht="16.5" x14ac:dyDescent="0.25">
      <c r="A633" s="110"/>
      <c r="B633" s="112"/>
      <c r="C633" s="114"/>
      <c r="D633" s="110"/>
      <c r="E633" s="110"/>
      <c r="F633" s="43" t="s">
        <v>10</v>
      </c>
      <c r="G633" s="41">
        <v>0</v>
      </c>
      <c r="H633" s="41">
        <v>0</v>
      </c>
      <c r="I633" s="42" t="s">
        <v>28</v>
      </c>
      <c r="J633" s="44"/>
    </row>
    <row r="634" spans="1:10" s="7" customFormat="1" ht="25.5" customHeight="1" x14ac:dyDescent="0.25">
      <c r="A634" s="111"/>
      <c r="B634" s="112"/>
      <c r="C634" s="115"/>
      <c r="D634" s="111"/>
      <c r="E634" s="111"/>
      <c r="F634" s="43" t="s">
        <v>11</v>
      </c>
      <c r="G634" s="41">
        <v>0</v>
      </c>
      <c r="H634" s="41">
        <v>0</v>
      </c>
      <c r="I634" s="42" t="s">
        <v>28</v>
      </c>
      <c r="J634" s="45"/>
    </row>
    <row r="635" spans="1:10" s="7" customFormat="1" ht="16.5" customHeight="1" x14ac:dyDescent="0.25">
      <c r="A635" s="109" t="s">
        <v>33</v>
      </c>
      <c r="B635" s="116" t="s">
        <v>253</v>
      </c>
      <c r="C635" s="113" t="s">
        <v>164</v>
      </c>
      <c r="D635" s="109">
        <v>2023</v>
      </c>
      <c r="E635" s="109">
        <v>2023</v>
      </c>
      <c r="F635" s="43" t="s">
        <v>7</v>
      </c>
      <c r="G635" s="41">
        <f>G636+G637+G638+G639</f>
        <v>0</v>
      </c>
      <c r="H635" s="41">
        <f>H636+H637+H638+H639</f>
        <v>0</v>
      </c>
      <c r="I635" s="42" t="s">
        <v>28</v>
      </c>
      <c r="J635" s="44"/>
    </row>
    <row r="636" spans="1:10" s="7" customFormat="1" x14ac:dyDescent="0.25">
      <c r="A636" s="110"/>
      <c r="B636" s="117"/>
      <c r="C636" s="114"/>
      <c r="D636" s="110"/>
      <c r="E636" s="110"/>
      <c r="F636" s="43" t="s">
        <v>8</v>
      </c>
      <c r="G636" s="41">
        <v>0</v>
      </c>
      <c r="H636" s="41">
        <v>0</v>
      </c>
      <c r="I636" s="42" t="s">
        <v>28</v>
      </c>
    </row>
    <row r="637" spans="1:10" s="7" customFormat="1" ht="25.5" x14ac:dyDescent="0.25">
      <c r="A637" s="110"/>
      <c r="B637" s="117"/>
      <c r="C637" s="114"/>
      <c r="D637" s="110"/>
      <c r="E637" s="110"/>
      <c r="F637" s="43" t="s">
        <v>9</v>
      </c>
      <c r="G637" s="41">
        <v>0</v>
      </c>
      <c r="H637" s="41">
        <v>0</v>
      </c>
      <c r="I637" s="42" t="s">
        <v>28</v>
      </c>
    </row>
    <row r="638" spans="1:10" s="7" customFormat="1" x14ac:dyDescent="0.25">
      <c r="A638" s="110"/>
      <c r="B638" s="117"/>
      <c r="C638" s="114"/>
      <c r="D638" s="110"/>
      <c r="E638" s="110"/>
      <c r="F638" s="43" t="s">
        <v>10</v>
      </c>
      <c r="G638" s="41">
        <v>0</v>
      </c>
      <c r="H638" s="41">
        <v>0</v>
      </c>
      <c r="I638" s="42" t="s">
        <v>28</v>
      </c>
    </row>
    <row r="639" spans="1:10" s="7" customFormat="1" ht="25.5" x14ac:dyDescent="0.25">
      <c r="A639" s="111"/>
      <c r="B639" s="118"/>
      <c r="C639" s="115"/>
      <c r="D639" s="111"/>
      <c r="E639" s="111"/>
      <c r="F639" s="43" t="s">
        <v>11</v>
      </c>
      <c r="G639" s="41">
        <v>0</v>
      </c>
      <c r="H639" s="41">
        <v>0</v>
      </c>
      <c r="I639" s="42" t="s">
        <v>28</v>
      </c>
    </row>
    <row r="640" spans="1:10" s="7" customFormat="1" ht="15" customHeight="1" x14ac:dyDescent="0.25">
      <c r="A640" s="109" t="s">
        <v>34</v>
      </c>
      <c r="B640" s="116" t="s">
        <v>254</v>
      </c>
      <c r="C640" s="113" t="s">
        <v>164</v>
      </c>
      <c r="D640" s="109">
        <v>2023</v>
      </c>
      <c r="E640" s="109">
        <v>2023</v>
      </c>
      <c r="F640" s="43" t="s">
        <v>7</v>
      </c>
      <c r="G640" s="41">
        <f>G641+G642+G643+G644</f>
        <v>0</v>
      </c>
      <c r="H640" s="41">
        <v>0</v>
      </c>
      <c r="I640" s="42" t="s">
        <v>28</v>
      </c>
    </row>
    <row r="641" spans="1:9" s="7" customFormat="1" x14ac:dyDescent="0.25">
      <c r="A641" s="110"/>
      <c r="B641" s="117"/>
      <c r="C641" s="114"/>
      <c r="D641" s="110"/>
      <c r="E641" s="110"/>
      <c r="F641" s="43" t="s">
        <v>8</v>
      </c>
      <c r="G641" s="41">
        <v>0</v>
      </c>
      <c r="H641" s="41">
        <v>0</v>
      </c>
      <c r="I641" s="42" t="s">
        <v>28</v>
      </c>
    </row>
    <row r="642" spans="1:9" s="7" customFormat="1" ht="25.5" x14ac:dyDescent="0.25">
      <c r="A642" s="110"/>
      <c r="B642" s="117"/>
      <c r="C642" s="114"/>
      <c r="D642" s="110"/>
      <c r="E642" s="110"/>
      <c r="F642" s="43" t="s">
        <v>9</v>
      </c>
      <c r="G642" s="41">
        <v>0</v>
      </c>
      <c r="H642" s="41">
        <v>0</v>
      </c>
      <c r="I642" s="42" t="s">
        <v>28</v>
      </c>
    </row>
    <row r="643" spans="1:9" s="7" customFormat="1" x14ac:dyDescent="0.25">
      <c r="A643" s="110"/>
      <c r="B643" s="117"/>
      <c r="C643" s="114"/>
      <c r="D643" s="110"/>
      <c r="E643" s="110"/>
      <c r="F643" s="43" t="s">
        <v>10</v>
      </c>
      <c r="G643" s="41">
        <v>0</v>
      </c>
      <c r="H643" s="41">
        <v>0</v>
      </c>
      <c r="I643" s="42" t="s">
        <v>28</v>
      </c>
    </row>
    <row r="644" spans="1:9" s="7" customFormat="1" ht="25.5" x14ac:dyDescent="0.25">
      <c r="A644" s="111"/>
      <c r="B644" s="118"/>
      <c r="C644" s="115"/>
      <c r="D644" s="111"/>
      <c r="E644" s="111"/>
      <c r="F644" s="43" t="s">
        <v>11</v>
      </c>
      <c r="G644" s="41">
        <v>0</v>
      </c>
      <c r="H644" s="41">
        <v>0</v>
      </c>
      <c r="I644" s="42" t="s">
        <v>28</v>
      </c>
    </row>
    <row r="645" spans="1:9" s="7" customFormat="1" ht="15" customHeight="1" x14ac:dyDescent="0.25">
      <c r="A645" s="109" t="s">
        <v>70</v>
      </c>
      <c r="B645" s="116" t="s">
        <v>255</v>
      </c>
      <c r="C645" s="113" t="s">
        <v>164</v>
      </c>
      <c r="D645" s="109">
        <v>2023</v>
      </c>
      <c r="E645" s="109">
        <v>2023</v>
      </c>
      <c r="F645" s="43" t="s">
        <v>7</v>
      </c>
      <c r="G645" s="41">
        <v>354.8</v>
      </c>
      <c r="H645" s="41">
        <f>H646+H647+H648+H649</f>
        <v>3524.4</v>
      </c>
      <c r="I645" s="42">
        <f t="shared" si="105"/>
        <v>993.34836527621189</v>
      </c>
    </row>
    <row r="646" spans="1:9" s="7" customFormat="1" x14ac:dyDescent="0.25">
      <c r="A646" s="110"/>
      <c r="B646" s="117"/>
      <c r="C646" s="114"/>
      <c r="D646" s="110"/>
      <c r="E646" s="110"/>
      <c r="F646" s="43" t="s">
        <v>8</v>
      </c>
      <c r="G646" s="41">
        <v>0</v>
      </c>
      <c r="H646" s="41">
        <v>0</v>
      </c>
      <c r="I646" s="42" t="s">
        <v>28</v>
      </c>
    </row>
    <row r="647" spans="1:9" s="7" customFormat="1" ht="25.5" x14ac:dyDescent="0.25">
      <c r="A647" s="110"/>
      <c r="B647" s="117"/>
      <c r="C647" s="114"/>
      <c r="D647" s="110"/>
      <c r="E647" s="110"/>
      <c r="F647" s="43" t="s">
        <v>9</v>
      </c>
      <c r="G647" s="41">
        <v>0</v>
      </c>
      <c r="H647" s="41">
        <v>0</v>
      </c>
      <c r="I647" s="42" t="s">
        <v>28</v>
      </c>
    </row>
    <row r="648" spans="1:9" s="7" customFormat="1" x14ac:dyDescent="0.25">
      <c r="A648" s="110"/>
      <c r="B648" s="117"/>
      <c r="C648" s="114"/>
      <c r="D648" s="110"/>
      <c r="E648" s="110"/>
      <c r="F648" s="43" t="s">
        <v>10</v>
      </c>
      <c r="G648" s="41">
        <v>0</v>
      </c>
      <c r="H648" s="41">
        <v>0</v>
      </c>
      <c r="I648" s="42" t="s">
        <v>28</v>
      </c>
    </row>
    <row r="649" spans="1:9" s="7" customFormat="1" ht="25.5" x14ac:dyDescent="0.25">
      <c r="A649" s="111"/>
      <c r="B649" s="118"/>
      <c r="C649" s="115"/>
      <c r="D649" s="111"/>
      <c r="E649" s="111"/>
      <c r="F649" s="43" t="s">
        <v>11</v>
      </c>
      <c r="G649" s="41">
        <v>339</v>
      </c>
      <c r="H649" s="41">
        <v>3524.4</v>
      </c>
      <c r="I649" s="42">
        <f t="shared" si="105"/>
        <v>1039.646017699115</v>
      </c>
    </row>
    <row r="650" spans="1:9" s="7" customFormat="1" x14ac:dyDescent="0.25">
      <c r="A650" s="113">
        <v>2</v>
      </c>
      <c r="B650" s="119" t="s">
        <v>244</v>
      </c>
      <c r="C650" s="120"/>
      <c r="D650" s="120"/>
      <c r="E650" s="121"/>
      <c r="F650" s="43" t="s">
        <v>7</v>
      </c>
      <c r="G650" s="41">
        <f>G651+G652+G653+G654</f>
        <v>7.5</v>
      </c>
      <c r="H650" s="41">
        <f>H651+H652+H653+H654</f>
        <v>0</v>
      </c>
      <c r="I650" s="42">
        <f>H650/G650*100</f>
        <v>0</v>
      </c>
    </row>
    <row r="651" spans="1:9" s="7" customFormat="1" x14ac:dyDescent="0.25">
      <c r="A651" s="114"/>
      <c r="B651" s="122"/>
      <c r="C651" s="123"/>
      <c r="D651" s="123"/>
      <c r="E651" s="124"/>
      <c r="F651" s="43" t="s">
        <v>8</v>
      </c>
      <c r="G651" s="41">
        <f t="shared" ref="G651:H651" si="106">G656+G661+G666</f>
        <v>0</v>
      </c>
      <c r="H651" s="41">
        <f t="shared" si="106"/>
        <v>0</v>
      </c>
      <c r="I651" s="42" t="s">
        <v>28</v>
      </c>
    </row>
    <row r="652" spans="1:9" s="7" customFormat="1" ht="25.5" x14ac:dyDescent="0.25">
      <c r="A652" s="114"/>
      <c r="B652" s="122"/>
      <c r="C652" s="123"/>
      <c r="D652" s="123"/>
      <c r="E652" s="124"/>
      <c r="F652" s="43" t="s">
        <v>9</v>
      </c>
      <c r="G652" s="41">
        <f t="shared" ref="G652:H652" si="107">G657+G662+G667</f>
        <v>0</v>
      </c>
      <c r="H652" s="41">
        <f t="shared" si="107"/>
        <v>0</v>
      </c>
      <c r="I652" s="42" t="s">
        <v>28</v>
      </c>
    </row>
    <row r="653" spans="1:9" s="7" customFormat="1" x14ac:dyDescent="0.25">
      <c r="A653" s="114"/>
      <c r="B653" s="122"/>
      <c r="C653" s="123"/>
      <c r="D653" s="123"/>
      <c r="E653" s="124"/>
      <c r="F653" s="43" t="s">
        <v>10</v>
      </c>
      <c r="G653" s="41">
        <f t="shared" ref="G653:H653" si="108">G658+G663+G668</f>
        <v>0</v>
      </c>
      <c r="H653" s="41">
        <f t="shared" si="108"/>
        <v>0</v>
      </c>
      <c r="I653" s="42" t="s">
        <v>28</v>
      </c>
    </row>
    <row r="654" spans="1:9" s="7" customFormat="1" ht="25.5" x14ac:dyDescent="0.25">
      <c r="A654" s="115"/>
      <c r="B654" s="125"/>
      <c r="C654" s="126"/>
      <c r="D654" s="126"/>
      <c r="E654" s="127"/>
      <c r="F654" s="43" t="s">
        <v>11</v>
      </c>
      <c r="G654" s="41">
        <f>G659+G664+G669</f>
        <v>7.5</v>
      </c>
      <c r="H654" s="41">
        <f>H659+H664+H669</f>
        <v>0</v>
      </c>
      <c r="I654" s="42">
        <f>H654/G654*100</f>
        <v>0</v>
      </c>
    </row>
    <row r="655" spans="1:9" s="7" customFormat="1" x14ac:dyDescent="0.25">
      <c r="A655" s="109" t="s">
        <v>37</v>
      </c>
      <c r="B655" s="116" t="s">
        <v>249</v>
      </c>
      <c r="C655" s="113" t="s">
        <v>76</v>
      </c>
      <c r="D655" s="109">
        <v>2023</v>
      </c>
      <c r="E655" s="109">
        <v>2023</v>
      </c>
      <c r="F655" s="43" t="s">
        <v>7</v>
      </c>
      <c r="G655" s="41">
        <f>G656+G657+G658+G659</f>
        <v>7.5</v>
      </c>
      <c r="H655" s="41">
        <f>H656+H657+H658+H659</f>
        <v>0</v>
      </c>
      <c r="I655" s="42">
        <f>H655/G655*100</f>
        <v>0</v>
      </c>
    </row>
    <row r="656" spans="1:9" s="7" customFormat="1" x14ac:dyDescent="0.25">
      <c r="A656" s="110"/>
      <c r="B656" s="117"/>
      <c r="C656" s="114"/>
      <c r="D656" s="110"/>
      <c r="E656" s="110"/>
      <c r="F656" s="43" t="s">
        <v>8</v>
      </c>
      <c r="G656" s="41">
        <v>0</v>
      </c>
      <c r="H656" s="41">
        <v>0</v>
      </c>
      <c r="I656" s="42" t="s">
        <v>28</v>
      </c>
    </row>
    <row r="657" spans="1:9" s="7" customFormat="1" ht="25.5" x14ac:dyDescent="0.25">
      <c r="A657" s="110"/>
      <c r="B657" s="117"/>
      <c r="C657" s="114"/>
      <c r="D657" s="110"/>
      <c r="E657" s="110"/>
      <c r="F657" s="43" t="s">
        <v>9</v>
      </c>
      <c r="G657" s="41">
        <v>0</v>
      </c>
      <c r="H657" s="41">
        <v>0</v>
      </c>
      <c r="I657" s="42" t="s">
        <v>28</v>
      </c>
    </row>
    <row r="658" spans="1:9" s="7" customFormat="1" x14ac:dyDescent="0.25">
      <c r="A658" s="110"/>
      <c r="B658" s="117"/>
      <c r="C658" s="114"/>
      <c r="D658" s="110"/>
      <c r="E658" s="110"/>
      <c r="F658" s="43" t="s">
        <v>10</v>
      </c>
      <c r="G658" s="41">
        <v>0</v>
      </c>
      <c r="H658" s="41">
        <v>0</v>
      </c>
      <c r="I658" s="42" t="s">
        <v>28</v>
      </c>
    </row>
    <row r="659" spans="1:9" s="7" customFormat="1" ht="25.5" x14ac:dyDescent="0.25">
      <c r="A659" s="111"/>
      <c r="B659" s="118"/>
      <c r="C659" s="115"/>
      <c r="D659" s="111"/>
      <c r="E659" s="111"/>
      <c r="F659" s="43" t="s">
        <v>11</v>
      </c>
      <c r="G659" s="41">
        <v>7.5</v>
      </c>
      <c r="H659" s="41">
        <v>0</v>
      </c>
      <c r="I659" s="42">
        <f>H659/G659*100</f>
        <v>0</v>
      </c>
    </row>
    <row r="660" spans="1:9" s="7" customFormat="1" x14ac:dyDescent="0.25">
      <c r="A660" s="109" t="s">
        <v>39</v>
      </c>
      <c r="B660" s="112" t="s">
        <v>250</v>
      </c>
      <c r="C660" s="113" t="s">
        <v>76</v>
      </c>
      <c r="D660" s="109">
        <v>2023</v>
      </c>
      <c r="E660" s="109">
        <v>2023</v>
      </c>
      <c r="F660" s="43" t="s">
        <v>7</v>
      </c>
      <c r="G660" s="41">
        <f>G661+G662+G663+G664</f>
        <v>0</v>
      </c>
      <c r="H660" s="41">
        <v>0</v>
      </c>
      <c r="I660" s="41" t="s">
        <v>28</v>
      </c>
    </row>
    <row r="661" spans="1:9" s="7" customFormat="1" x14ac:dyDescent="0.25">
      <c r="A661" s="110"/>
      <c r="B661" s="112"/>
      <c r="C661" s="114"/>
      <c r="D661" s="110"/>
      <c r="E661" s="110"/>
      <c r="F661" s="43" t="s">
        <v>8</v>
      </c>
      <c r="G661" s="41">
        <v>0</v>
      </c>
      <c r="H661" s="41">
        <v>0</v>
      </c>
      <c r="I661" s="42" t="s">
        <v>28</v>
      </c>
    </row>
    <row r="662" spans="1:9" s="7" customFormat="1" ht="25.5" x14ac:dyDescent="0.25">
      <c r="A662" s="110"/>
      <c r="B662" s="112"/>
      <c r="C662" s="114"/>
      <c r="D662" s="110"/>
      <c r="E662" s="110"/>
      <c r="F662" s="43" t="s">
        <v>9</v>
      </c>
      <c r="G662" s="41">
        <v>0</v>
      </c>
      <c r="H662" s="41">
        <v>0</v>
      </c>
      <c r="I662" s="42" t="s">
        <v>28</v>
      </c>
    </row>
    <row r="663" spans="1:9" s="7" customFormat="1" x14ac:dyDescent="0.25">
      <c r="A663" s="110"/>
      <c r="B663" s="112"/>
      <c r="C663" s="114"/>
      <c r="D663" s="110"/>
      <c r="E663" s="110"/>
      <c r="F663" s="43" t="s">
        <v>10</v>
      </c>
      <c r="G663" s="41">
        <v>0</v>
      </c>
      <c r="H663" s="41">
        <v>0</v>
      </c>
      <c r="I663" s="42" t="s">
        <v>28</v>
      </c>
    </row>
    <row r="664" spans="1:9" s="7" customFormat="1" ht="25.5" x14ac:dyDescent="0.25">
      <c r="A664" s="111"/>
      <c r="B664" s="112"/>
      <c r="C664" s="115"/>
      <c r="D664" s="111"/>
      <c r="E664" s="111"/>
      <c r="F664" s="43" t="s">
        <v>11</v>
      </c>
      <c r="G664" s="41">
        <v>0</v>
      </c>
      <c r="H664" s="41">
        <v>0</v>
      </c>
      <c r="I664" s="41" t="s">
        <v>28</v>
      </c>
    </row>
    <row r="665" spans="1:9" s="7" customFormat="1" x14ac:dyDescent="0.25">
      <c r="A665" s="109" t="s">
        <v>41</v>
      </c>
      <c r="B665" s="116" t="s">
        <v>251</v>
      </c>
      <c r="C665" s="113" t="s">
        <v>76</v>
      </c>
      <c r="D665" s="109">
        <v>2023</v>
      </c>
      <c r="E665" s="109">
        <v>2023</v>
      </c>
      <c r="F665" s="43" t="s">
        <v>7</v>
      </c>
      <c r="G665" s="41">
        <f>G666+G667+G668+G669</f>
        <v>0</v>
      </c>
      <c r="H665" s="41">
        <f>H666+H667+H668+H669</f>
        <v>0</v>
      </c>
      <c r="I665" s="42" t="s">
        <v>28</v>
      </c>
    </row>
    <row r="666" spans="1:9" s="7" customFormat="1" x14ac:dyDescent="0.25">
      <c r="A666" s="110"/>
      <c r="B666" s="117"/>
      <c r="C666" s="114"/>
      <c r="D666" s="110"/>
      <c r="E666" s="110"/>
      <c r="F666" s="43" t="s">
        <v>8</v>
      </c>
      <c r="G666" s="41">
        <v>0</v>
      </c>
      <c r="H666" s="41">
        <v>0</v>
      </c>
      <c r="I666" s="42" t="s">
        <v>28</v>
      </c>
    </row>
    <row r="667" spans="1:9" s="7" customFormat="1" ht="25.5" x14ac:dyDescent="0.25">
      <c r="A667" s="110"/>
      <c r="B667" s="117"/>
      <c r="C667" s="114"/>
      <c r="D667" s="110"/>
      <c r="E667" s="110"/>
      <c r="F667" s="43" t="s">
        <v>9</v>
      </c>
      <c r="G667" s="41">
        <v>0</v>
      </c>
      <c r="H667" s="41">
        <v>0</v>
      </c>
      <c r="I667" s="42" t="s">
        <v>28</v>
      </c>
    </row>
    <row r="668" spans="1:9" s="7" customFormat="1" x14ac:dyDescent="0.25">
      <c r="A668" s="110"/>
      <c r="B668" s="117"/>
      <c r="C668" s="114"/>
      <c r="D668" s="110"/>
      <c r="E668" s="110"/>
      <c r="F668" s="43" t="s">
        <v>10</v>
      </c>
      <c r="G668" s="41">
        <v>0</v>
      </c>
      <c r="H668" s="41">
        <v>0</v>
      </c>
      <c r="I668" s="42" t="s">
        <v>28</v>
      </c>
    </row>
    <row r="669" spans="1:9" s="7" customFormat="1" ht="25.5" x14ac:dyDescent="0.25">
      <c r="A669" s="111"/>
      <c r="B669" s="118"/>
      <c r="C669" s="115"/>
      <c r="D669" s="111"/>
      <c r="E669" s="111"/>
      <c r="F669" s="43" t="s">
        <v>11</v>
      </c>
      <c r="G669" s="41">
        <v>0</v>
      </c>
      <c r="H669" s="41">
        <v>0</v>
      </c>
      <c r="I669" s="42" t="s">
        <v>28</v>
      </c>
    </row>
    <row r="670" spans="1:9" s="7" customFormat="1" ht="15" customHeight="1" x14ac:dyDescent="0.25">
      <c r="A670" s="108">
        <v>3</v>
      </c>
      <c r="B670" s="108" t="s">
        <v>248</v>
      </c>
      <c r="C670" s="108"/>
      <c r="D670" s="108"/>
      <c r="E670" s="108"/>
      <c r="F670" s="43" t="s">
        <v>7</v>
      </c>
      <c r="G670" s="41">
        <f>G671+G672+G673+G674</f>
        <v>60.8</v>
      </c>
      <c r="H670" s="41">
        <f>H671+H672+H673+H674</f>
        <v>0</v>
      </c>
      <c r="I670" s="42">
        <f>H670/G670*100</f>
        <v>0</v>
      </c>
    </row>
    <row r="671" spans="1:9" s="7" customFormat="1" x14ac:dyDescent="0.25">
      <c r="A671" s="108"/>
      <c r="B671" s="108"/>
      <c r="C671" s="108"/>
      <c r="D671" s="108"/>
      <c r="E671" s="108"/>
      <c r="F671" s="43" t="s">
        <v>8</v>
      </c>
      <c r="G671" s="41">
        <f t="shared" ref="G671:H671" si="109">G676+G681</f>
        <v>0</v>
      </c>
      <c r="H671" s="41">
        <f t="shared" si="109"/>
        <v>0</v>
      </c>
      <c r="I671" s="42" t="s">
        <v>28</v>
      </c>
    </row>
    <row r="672" spans="1:9" s="7" customFormat="1" ht="25.5" x14ac:dyDescent="0.25">
      <c r="A672" s="108"/>
      <c r="B672" s="108"/>
      <c r="C672" s="108"/>
      <c r="D672" s="108"/>
      <c r="E672" s="108"/>
      <c r="F672" s="43" t="s">
        <v>9</v>
      </c>
      <c r="G672" s="41">
        <f t="shared" ref="G672:H672" si="110">G677+G682</f>
        <v>0</v>
      </c>
      <c r="H672" s="41">
        <f t="shared" si="110"/>
        <v>0</v>
      </c>
      <c r="I672" s="42" t="s">
        <v>28</v>
      </c>
    </row>
    <row r="673" spans="1:11" s="7" customFormat="1" x14ac:dyDescent="0.25">
      <c r="A673" s="108"/>
      <c r="B673" s="108"/>
      <c r="C673" s="108"/>
      <c r="D673" s="108"/>
      <c r="E673" s="108"/>
      <c r="F673" s="43" t="s">
        <v>10</v>
      </c>
      <c r="G673" s="41">
        <f t="shared" ref="G673:H673" si="111">G678+G683</f>
        <v>0</v>
      </c>
      <c r="H673" s="41">
        <f t="shared" si="111"/>
        <v>0</v>
      </c>
      <c r="I673" s="42" t="s">
        <v>28</v>
      </c>
    </row>
    <row r="674" spans="1:11" s="7" customFormat="1" ht="25.5" x14ac:dyDescent="0.25">
      <c r="A674" s="108"/>
      <c r="B674" s="108"/>
      <c r="C674" s="108"/>
      <c r="D674" s="108"/>
      <c r="E674" s="108"/>
      <c r="F674" s="43" t="s">
        <v>11</v>
      </c>
      <c r="G674" s="41">
        <f>G679+G684</f>
        <v>60.8</v>
      </c>
      <c r="H674" s="41">
        <f>H679+H684</f>
        <v>0</v>
      </c>
      <c r="I674" s="42">
        <v>0</v>
      </c>
    </row>
    <row r="675" spans="1:11" s="7" customFormat="1" ht="15" customHeight="1" x14ac:dyDescent="0.25">
      <c r="A675" s="109" t="s">
        <v>46</v>
      </c>
      <c r="B675" s="112" t="s">
        <v>246</v>
      </c>
      <c r="C675" s="113" t="s">
        <v>245</v>
      </c>
      <c r="D675" s="109">
        <v>2023</v>
      </c>
      <c r="E675" s="109">
        <v>2023</v>
      </c>
      <c r="F675" s="43" t="s">
        <v>7</v>
      </c>
      <c r="G675" s="41">
        <f>G676+G677+G678+G679</f>
        <v>60.8</v>
      </c>
      <c r="H675" s="41">
        <v>0</v>
      </c>
      <c r="I675" s="41">
        <v>0</v>
      </c>
    </row>
    <row r="676" spans="1:11" s="7" customFormat="1" x14ac:dyDescent="0.25">
      <c r="A676" s="110"/>
      <c r="B676" s="112"/>
      <c r="C676" s="114"/>
      <c r="D676" s="110"/>
      <c r="E676" s="110"/>
      <c r="F676" s="43" t="s">
        <v>8</v>
      </c>
      <c r="G676" s="41">
        <v>0</v>
      </c>
      <c r="H676" s="41">
        <v>0</v>
      </c>
      <c r="I676" s="43"/>
    </row>
    <row r="677" spans="1:11" s="7" customFormat="1" ht="25.5" x14ac:dyDescent="0.25">
      <c r="A677" s="110"/>
      <c r="B677" s="112"/>
      <c r="C677" s="114"/>
      <c r="D677" s="110"/>
      <c r="E677" s="110"/>
      <c r="F677" s="43" t="s">
        <v>9</v>
      </c>
      <c r="G677" s="41">
        <v>0</v>
      </c>
      <c r="H677" s="41">
        <v>0</v>
      </c>
      <c r="I677" s="42" t="s">
        <v>28</v>
      </c>
    </row>
    <row r="678" spans="1:11" s="7" customFormat="1" x14ac:dyDescent="0.25">
      <c r="A678" s="110"/>
      <c r="B678" s="112"/>
      <c r="C678" s="114"/>
      <c r="D678" s="110"/>
      <c r="E678" s="110"/>
      <c r="F678" s="43" t="s">
        <v>10</v>
      </c>
      <c r="G678" s="41">
        <v>0</v>
      </c>
      <c r="H678" s="41">
        <v>0</v>
      </c>
      <c r="I678" s="42" t="s">
        <v>28</v>
      </c>
    </row>
    <row r="679" spans="1:11" s="7" customFormat="1" ht="25.5" x14ac:dyDescent="0.25">
      <c r="A679" s="111"/>
      <c r="B679" s="112"/>
      <c r="C679" s="115"/>
      <c r="D679" s="111"/>
      <c r="E679" s="111"/>
      <c r="F679" s="43" t="s">
        <v>11</v>
      </c>
      <c r="G679" s="41">
        <v>60.8</v>
      </c>
      <c r="H679" s="41">
        <v>0</v>
      </c>
      <c r="I679" s="41">
        <v>0</v>
      </c>
    </row>
    <row r="680" spans="1:11" s="7" customFormat="1" x14ac:dyDescent="0.25">
      <c r="A680" s="109" t="s">
        <v>48</v>
      </c>
      <c r="B680" s="116" t="s">
        <v>247</v>
      </c>
      <c r="C680" s="113" t="s">
        <v>245</v>
      </c>
      <c r="D680" s="109">
        <v>2023</v>
      </c>
      <c r="E680" s="109">
        <v>2023</v>
      </c>
      <c r="F680" s="43" t="s">
        <v>7</v>
      </c>
      <c r="G680" s="41">
        <f>G681+G682+G683+G684</f>
        <v>0</v>
      </c>
      <c r="H680" s="41">
        <f>H681+H682+H683+H684</f>
        <v>0</v>
      </c>
      <c r="I680" s="42" t="s">
        <v>28</v>
      </c>
    </row>
    <row r="681" spans="1:11" s="7" customFormat="1" x14ac:dyDescent="0.25">
      <c r="A681" s="110"/>
      <c r="B681" s="117"/>
      <c r="C681" s="114"/>
      <c r="D681" s="110"/>
      <c r="E681" s="110"/>
      <c r="F681" s="43" t="s">
        <v>8</v>
      </c>
      <c r="G681" s="41">
        <v>0</v>
      </c>
      <c r="H681" s="41">
        <v>0</v>
      </c>
      <c r="I681" s="42" t="s">
        <v>28</v>
      </c>
    </row>
    <row r="682" spans="1:11" s="7" customFormat="1" ht="25.5" x14ac:dyDescent="0.25">
      <c r="A682" s="110"/>
      <c r="B682" s="117"/>
      <c r="C682" s="114"/>
      <c r="D682" s="110"/>
      <c r="E682" s="110"/>
      <c r="F682" s="43" t="s">
        <v>9</v>
      </c>
      <c r="G682" s="41">
        <v>0</v>
      </c>
      <c r="H682" s="41">
        <v>0</v>
      </c>
      <c r="I682" s="42" t="s">
        <v>28</v>
      </c>
    </row>
    <row r="683" spans="1:11" s="7" customFormat="1" x14ac:dyDescent="0.25">
      <c r="A683" s="110"/>
      <c r="B683" s="117"/>
      <c r="C683" s="114"/>
      <c r="D683" s="110"/>
      <c r="E683" s="110"/>
      <c r="F683" s="43" t="s">
        <v>10</v>
      </c>
      <c r="G683" s="41">
        <v>0</v>
      </c>
      <c r="H683" s="41">
        <v>0</v>
      </c>
      <c r="I683" s="42" t="s">
        <v>28</v>
      </c>
    </row>
    <row r="684" spans="1:11" s="7" customFormat="1" ht="25.5" x14ac:dyDescent="0.25">
      <c r="A684" s="111"/>
      <c r="B684" s="118"/>
      <c r="C684" s="115"/>
      <c r="D684" s="111"/>
      <c r="E684" s="111"/>
      <c r="F684" s="43" t="s">
        <v>11</v>
      </c>
      <c r="G684" s="41">
        <v>0</v>
      </c>
      <c r="H684" s="41">
        <v>0</v>
      </c>
      <c r="I684" s="42" t="s">
        <v>28</v>
      </c>
    </row>
    <row r="685" spans="1:11" s="23" customFormat="1" ht="16.5" x14ac:dyDescent="0.25">
      <c r="A685" s="163" t="s">
        <v>292</v>
      </c>
      <c r="B685" s="163"/>
      <c r="C685" s="163"/>
      <c r="D685" s="163"/>
      <c r="E685" s="163"/>
      <c r="F685" s="15" t="s">
        <v>7</v>
      </c>
      <c r="G685" s="54">
        <f>G687+G689+G686+G688</f>
        <v>1368.6</v>
      </c>
      <c r="H685" s="54">
        <f>H687+H689+H686+H688</f>
        <v>126.6</v>
      </c>
      <c r="I685" s="55">
        <f>H685/G685*100</f>
        <v>9.2503288031565098</v>
      </c>
      <c r="J685" s="22"/>
      <c r="K685" s="18"/>
    </row>
    <row r="686" spans="1:11" s="23" customFormat="1" ht="16.5" x14ac:dyDescent="0.25">
      <c r="A686" s="163"/>
      <c r="B686" s="163"/>
      <c r="C686" s="163"/>
      <c r="D686" s="163"/>
      <c r="E686" s="163"/>
      <c r="F686" s="15" t="s">
        <v>8</v>
      </c>
      <c r="G686" s="54">
        <f t="shared" ref="G686:H689" si="112">G691+G711</f>
        <v>0</v>
      </c>
      <c r="H686" s="54">
        <f t="shared" si="112"/>
        <v>0</v>
      </c>
      <c r="I686" s="55" t="s">
        <v>28</v>
      </c>
      <c r="J686" s="22"/>
      <c r="K686" s="18"/>
    </row>
    <row r="687" spans="1:11" s="23" customFormat="1" ht="25.5" x14ac:dyDescent="0.25">
      <c r="A687" s="163"/>
      <c r="B687" s="163"/>
      <c r="C687" s="163"/>
      <c r="D687" s="163"/>
      <c r="E687" s="163"/>
      <c r="F687" s="15" t="s">
        <v>9</v>
      </c>
      <c r="G687" s="54">
        <f t="shared" si="112"/>
        <v>1068</v>
      </c>
      <c r="H687" s="54">
        <f t="shared" si="112"/>
        <v>126.6</v>
      </c>
      <c r="I687" s="55">
        <f t="shared" ref="I687" si="113">H687/G687*100</f>
        <v>11.853932584269662</v>
      </c>
      <c r="J687" s="22"/>
      <c r="K687" s="18"/>
    </row>
    <row r="688" spans="1:11" s="23" customFormat="1" ht="16.5" x14ac:dyDescent="0.25">
      <c r="A688" s="163"/>
      <c r="B688" s="163"/>
      <c r="C688" s="163"/>
      <c r="D688" s="163"/>
      <c r="E688" s="163"/>
      <c r="F688" s="15" t="s">
        <v>10</v>
      </c>
      <c r="G688" s="54">
        <f t="shared" si="112"/>
        <v>0</v>
      </c>
      <c r="H688" s="54">
        <f t="shared" si="112"/>
        <v>0</v>
      </c>
      <c r="I688" s="55" t="s">
        <v>28</v>
      </c>
      <c r="J688" s="22"/>
      <c r="K688" s="18"/>
    </row>
    <row r="689" spans="1:11" s="23" customFormat="1" ht="25.5" x14ac:dyDescent="0.25">
      <c r="A689" s="163"/>
      <c r="B689" s="163"/>
      <c r="C689" s="163"/>
      <c r="D689" s="163"/>
      <c r="E689" s="163"/>
      <c r="F689" s="15" t="s">
        <v>11</v>
      </c>
      <c r="G689" s="54">
        <f t="shared" si="112"/>
        <v>300.60000000000002</v>
      </c>
      <c r="H689" s="54">
        <f t="shared" si="112"/>
        <v>0</v>
      </c>
      <c r="I689" s="55">
        <f t="shared" ref="I689:I737" si="114">H689/G689*100</f>
        <v>0</v>
      </c>
      <c r="J689" s="22"/>
      <c r="K689" s="18"/>
    </row>
    <row r="690" spans="1:11" s="18" customFormat="1" ht="16.5" x14ac:dyDescent="0.25">
      <c r="A690" s="107">
        <v>1</v>
      </c>
      <c r="B690" s="107" t="s">
        <v>153</v>
      </c>
      <c r="C690" s="107"/>
      <c r="D690" s="107"/>
      <c r="E690" s="107"/>
      <c r="F690" s="28" t="s">
        <v>7</v>
      </c>
      <c r="G690" s="8">
        <f>G691+G692+G693+G694</f>
        <v>215.6</v>
      </c>
      <c r="H690" s="8">
        <f>H691+H692+H693+H694</f>
        <v>0</v>
      </c>
      <c r="I690" s="29">
        <f t="shared" si="114"/>
        <v>0</v>
      </c>
      <c r="J690" s="17"/>
    </row>
    <row r="691" spans="1:11" s="18" customFormat="1" ht="16.5" x14ac:dyDescent="0.25">
      <c r="A691" s="107"/>
      <c r="B691" s="107"/>
      <c r="C691" s="107"/>
      <c r="D691" s="107"/>
      <c r="E691" s="107"/>
      <c r="F691" s="28" t="s">
        <v>8</v>
      </c>
      <c r="G691" s="8">
        <f>G701+G706</f>
        <v>0</v>
      </c>
      <c r="H691" s="8">
        <f>H701+H706</f>
        <v>0</v>
      </c>
      <c r="I691" s="29" t="s">
        <v>28</v>
      </c>
      <c r="J691" s="17"/>
    </row>
    <row r="692" spans="1:11" s="18" customFormat="1" ht="25.5" x14ac:dyDescent="0.25">
      <c r="A692" s="107"/>
      <c r="B692" s="107"/>
      <c r="C692" s="107"/>
      <c r="D692" s="107"/>
      <c r="E692" s="107"/>
      <c r="F692" s="28" t="s">
        <v>9</v>
      </c>
      <c r="G692" s="8">
        <f t="shared" ref="G692:H692" si="115">G702+G707</f>
        <v>0</v>
      </c>
      <c r="H692" s="8">
        <f t="shared" si="115"/>
        <v>0</v>
      </c>
      <c r="I692" s="29" t="s">
        <v>28</v>
      </c>
      <c r="J692" s="17"/>
    </row>
    <row r="693" spans="1:11" s="18" customFormat="1" ht="16.5" x14ac:dyDescent="0.25">
      <c r="A693" s="107"/>
      <c r="B693" s="107"/>
      <c r="C693" s="107"/>
      <c r="D693" s="107"/>
      <c r="E693" s="107"/>
      <c r="F693" s="28" t="s">
        <v>10</v>
      </c>
      <c r="G693" s="8">
        <f t="shared" ref="G693:H693" si="116">G703+G708</f>
        <v>0</v>
      </c>
      <c r="H693" s="8">
        <f t="shared" si="116"/>
        <v>0</v>
      </c>
      <c r="I693" s="29" t="s">
        <v>28</v>
      </c>
      <c r="J693" s="17"/>
    </row>
    <row r="694" spans="1:11" s="18" customFormat="1" ht="25.5" x14ac:dyDescent="0.25">
      <c r="A694" s="107"/>
      <c r="B694" s="107"/>
      <c r="C694" s="107"/>
      <c r="D694" s="107"/>
      <c r="E694" s="107"/>
      <c r="F694" s="28" t="s">
        <v>11</v>
      </c>
      <c r="G694" s="8">
        <f t="shared" ref="G694:H694" si="117">G704+G709</f>
        <v>215.6</v>
      </c>
      <c r="H694" s="8">
        <f t="shared" si="117"/>
        <v>0</v>
      </c>
      <c r="I694" s="29">
        <f t="shared" si="114"/>
        <v>0</v>
      </c>
      <c r="J694" s="17"/>
    </row>
    <row r="695" spans="1:11" s="23" customFormat="1" ht="16.5" hidden="1" x14ac:dyDescent="0.25">
      <c r="A695" s="65"/>
      <c r="B695" s="164" t="s">
        <v>61</v>
      </c>
      <c r="C695" s="164"/>
      <c r="D695" s="164"/>
      <c r="E695" s="164"/>
      <c r="F695" s="38" t="s">
        <v>7</v>
      </c>
      <c r="G695" s="8"/>
      <c r="H695" s="19"/>
      <c r="I695" s="20" t="e">
        <f t="shared" si="114"/>
        <v>#DIV/0!</v>
      </c>
      <c r="J695" s="22"/>
      <c r="K695" s="18"/>
    </row>
    <row r="696" spans="1:11" s="23" customFormat="1" ht="16.5" hidden="1" x14ac:dyDescent="0.25">
      <c r="A696" s="65"/>
      <c r="B696" s="164"/>
      <c r="C696" s="164"/>
      <c r="D696" s="164"/>
      <c r="E696" s="164"/>
      <c r="F696" s="38" t="s">
        <v>8</v>
      </c>
      <c r="G696" s="8"/>
      <c r="H696" s="19"/>
      <c r="I696" s="20" t="e">
        <f t="shared" si="114"/>
        <v>#DIV/0!</v>
      </c>
      <c r="J696" s="22"/>
      <c r="K696" s="18"/>
    </row>
    <row r="697" spans="1:11" s="23" customFormat="1" ht="25.5" hidden="1" x14ac:dyDescent="0.25">
      <c r="A697" s="65"/>
      <c r="B697" s="164"/>
      <c r="C697" s="164"/>
      <c r="D697" s="164"/>
      <c r="E697" s="164"/>
      <c r="F697" s="38" t="s">
        <v>9</v>
      </c>
      <c r="G697" s="8"/>
      <c r="H697" s="19"/>
      <c r="I697" s="20" t="e">
        <f t="shared" si="114"/>
        <v>#DIV/0!</v>
      </c>
      <c r="J697" s="22"/>
      <c r="K697" s="18"/>
    </row>
    <row r="698" spans="1:11" s="23" customFormat="1" ht="16.5" hidden="1" x14ac:dyDescent="0.25">
      <c r="A698" s="65"/>
      <c r="B698" s="164"/>
      <c r="C698" s="164"/>
      <c r="D698" s="164"/>
      <c r="E698" s="164"/>
      <c r="F698" s="38" t="s">
        <v>10</v>
      </c>
      <c r="G698" s="8"/>
      <c r="H698" s="19"/>
      <c r="I698" s="20" t="e">
        <f t="shared" si="114"/>
        <v>#DIV/0!</v>
      </c>
      <c r="J698" s="22"/>
      <c r="K698" s="18"/>
    </row>
    <row r="699" spans="1:11" s="23" customFormat="1" ht="25.5" hidden="1" x14ac:dyDescent="0.25">
      <c r="A699" s="65"/>
      <c r="B699" s="164"/>
      <c r="C699" s="164"/>
      <c r="D699" s="164"/>
      <c r="E699" s="164"/>
      <c r="F699" s="38" t="s">
        <v>11</v>
      </c>
      <c r="G699" s="8"/>
      <c r="H699" s="19"/>
      <c r="I699" s="20" t="e">
        <f t="shared" si="114"/>
        <v>#DIV/0!</v>
      </c>
      <c r="J699" s="22"/>
      <c r="K699" s="18"/>
    </row>
    <row r="700" spans="1:11" s="18" customFormat="1" ht="16.5" customHeight="1" x14ac:dyDescent="0.25">
      <c r="A700" s="105" t="s">
        <v>26</v>
      </c>
      <c r="B700" s="87" t="s">
        <v>62</v>
      </c>
      <c r="C700" s="107" t="s">
        <v>63</v>
      </c>
      <c r="D700" s="107">
        <v>2023</v>
      </c>
      <c r="E700" s="107">
        <v>2023</v>
      </c>
      <c r="F700" s="28" t="s">
        <v>7</v>
      </c>
      <c r="G700" s="8">
        <f>G702+G704</f>
        <v>215.6</v>
      </c>
      <c r="H700" s="8">
        <f>H704</f>
        <v>0</v>
      </c>
      <c r="I700" s="29" t="s">
        <v>28</v>
      </c>
      <c r="J700" s="17"/>
    </row>
    <row r="701" spans="1:11" s="18" customFormat="1" ht="16.5" x14ac:dyDescent="0.25">
      <c r="A701" s="105"/>
      <c r="B701" s="88"/>
      <c r="C701" s="107"/>
      <c r="D701" s="107"/>
      <c r="E701" s="107"/>
      <c r="F701" s="28" t="s">
        <v>8</v>
      </c>
      <c r="G701" s="8">
        <v>0</v>
      </c>
      <c r="H701" s="8">
        <v>0</v>
      </c>
      <c r="I701" s="29" t="s">
        <v>28</v>
      </c>
      <c r="J701" s="17"/>
    </row>
    <row r="702" spans="1:11" s="18" customFormat="1" ht="25.5" x14ac:dyDescent="0.25">
      <c r="A702" s="105"/>
      <c r="B702" s="88"/>
      <c r="C702" s="107"/>
      <c r="D702" s="107"/>
      <c r="E702" s="107"/>
      <c r="F702" s="28" t="s">
        <v>9</v>
      </c>
      <c r="G702" s="8">
        <v>0</v>
      </c>
      <c r="H702" s="8">
        <v>0</v>
      </c>
      <c r="I702" s="29" t="s">
        <v>28</v>
      </c>
      <c r="J702" s="17"/>
    </row>
    <row r="703" spans="1:11" s="18" customFormat="1" ht="16.5" x14ac:dyDescent="0.25">
      <c r="A703" s="105"/>
      <c r="B703" s="88"/>
      <c r="C703" s="107"/>
      <c r="D703" s="107"/>
      <c r="E703" s="107"/>
      <c r="F703" s="28" t="s">
        <v>10</v>
      </c>
      <c r="G703" s="8">
        <v>0</v>
      </c>
      <c r="H703" s="8">
        <v>0</v>
      </c>
      <c r="I703" s="29" t="s">
        <v>28</v>
      </c>
      <c r="J703" s="17"/>
    </row>
    <row r="704" spans="1:11" s="18" customFormat="1" ht="25.5" customHeight="1" x14ac:dyDescent="0.25">
      <c r="A704" s="105"/>
      <c r="B704" s="89"/>
      <c r="C704" s="107"/>
      <c r="D704" s="107"/>
      <c r="E704" s="107"/>
      <c r="F704" s="28" t="s">
        <v>11</v>
      </c>
      <c r="G704" s="8">
        <v>215.6</v>
      </c>
      <c r="H704" s="8">
        <v>0</v>
      </c>
      <c r="I704" s="29" t="s">
        <v>28</v>
      </c>
      <c r="J704" s="21"/>
    </row>
    <row r="705" spans="1:11" s="18" customFormat="1" ht="16.5" customHeight="1" x14ac:dyDescent="0.25">
      <c r="A705" s="105" t="s">
        <v>33</v>
      </c>
      <c r="B705" s="87" t="s">
        <v>154</v>
      </c>
      <c r="C705" s="107" t="s">
        <v>63</v>
      </c>
      <c r="D705" s="107">
        <v>2023</v>
      </c>
      <c r="E705" s="107">
        <v>2023</v>
      </c>
      <c r="F705" s="28" t="s">
        <v>7</v>
      </c>
      <c r="G705" s="8">
        <f>G707+G709+G706+G708</f>
        <v>0</v>
      </c>
      <c r="H705" s="8">
        <f>H707+H709+H706+H708</f>
        <v>0</v>
      </c>
      <c r="I705" s="29" t="s">
        <v>28</v>
      </c>
      <c r="J705" s="17"/>
    </row>
    <row r="706" spans="1:11" s="18" customFormat="1" ht="16.5" x14ac:dyDescent="0.25">
      <c r="A706" s="105"/>
      <c r="B706" s="88"/>
      <c r="C706" s="107"/>
      <c r="D706" s="107"/>
      <c r="E706" s="107"/>
      <c r="F706" s="28" t="s">
        <v>8</v>
      </c>
      <c r="G706" s="8">
        <v>0</v>
      </c>
      <c r="H706" s="8">
        <v>0</v>
      </c>
      <c r="I706" s="29" t="s">
        <v>28</v>
      </c>
      <c r="J706" s="17"/>
    </row>
    <row r="707" spans="1:11" s="18" customFormat="1" ht="25.5" x14ac:dyDescent="0.25">
      <c r="A707" s="105"/>
      <c r="B707" s="88"/>
      <c r="C707" s="107"/>
      <c r="D707" s="107"/>
      <c r="E707" s="107"/>
      <c r="F707" s="28" t="s">
        <v>9</v>
      </c>
      <c r="G707" s="8">
        <v>0</v>
      </c>
      <c r="H707" s="8">
        <v>0</v>
      </c>
      <c r="I707" s="29" t="s">
        <v>28</v>
      </c>
      <c r="J707" s="17"/>
    </row>
    <row r="708" spans="1:11" s="18" customFormat="1" ht="16.5" x14ac:dyDescent="0.25">
      <c r="A708" s="105"/>
      <c r="B708" s="88"/>
      <c r="C708" s="107"/>
      <c r="D708" s="107"/>
      <c r="E708" s="107"/>
      <c r="F708" s="28" t="s">
        <v>10</v>
      </c>
      <c r="G708" s="8">
        <v>0</v>
      </c>
      <c r="H708" s="8">
        <v>0</v>
      </c>
      <c r="I708" s="29" t="s">
        <v>28</v>
      </c>
      <c r="J708" s="17"/>
    </row>
    <row r="709" spans="1:11" s="18" customFormat="1" ht="25.5" customHeight="1" x14ac:dyDescent="0.25">
      <c r="A709" s="105"/>
      <c r="B709" s="89"/>
      <c r="C709" s="107"/>
      <c r="D709" s="107"/>
      <c r="E709" s="107"/>
      <c r="F709" s="28" t="s">
        <v>11</v>
      </c>
      <c r="G709" s="8">
        <v>0</v>
      </c>
      <c r="H709" s="8">
        <v>0</v>
      </c>
      <c r="I709" s="29" t="s">
        <v>28</v>
      </c>
      <c r="J709" s="21"/>
    </row>
    <row r="710" spans="1:11" s="23" customFormat="1" ht="16.5" x14ac:dyDescent="0.25">
      <c r="A710" s="164">
        <v>2</v>
      </c>
      <c r="B710" s="164" t="s">
        <v>155</v>
      </c>
      <c r="C710" s="164"/>
      <c r="D710" s="164"/>
      <c r="E710" s="164"/>
      <c r="F710" s="38" t="s">
        <v>7</v>
      </c>
      <c r="G710" s="8">
        <f>G712+G714</f>
        <v>1153</v>
      </c>
      <c r="H710" s="8">
        <f t="shared" ref="H710" si="118">H712+H714</f>
        <v>126.6</v>
      </c>
      <c r="I710" s="29">
        <f t="shared" si="114"/>
        <v>10.980052038161318</v>
      </c>
      <c r="J710" s="22"/>
      <c r="K710" s="18"/>
    </row>
    <row r="711" spans="1:11" s="23" customFormat="1" x14ac:dyDescent="0.25">
      <c r="A711" s="164"/>
      <c r="B711" s="164"/>
      <c r="C711" s="164"/>
      <c r="D711" s="164"/>
      <c r="E711" s="164"/>
      <c r="F711" s="38" t="s">
        <v>8</v>
      </c>
      <c r="G711" s="8">
        <v>0</v>
      </c>
      <c r="H711" s="8">
        <v>0</v>
      </c>
      <c r="I711" s="29" t="s">
        <v>28</v>
      </c>
      <c r="K711" s="18"/>
    </row>
    <row r="712" spans="1:11" s="23" customFormat="1" ht="25.5" x14ac:dyDescent="0.25">
      <c r="A712" s="164"/>
      <c r="B712" s="164"/>
      <c r="C712" s="164"/>
      <c r="D712" s="164"/>
      <c r="E712" s="164"/>
      <c r="F712" s="38" t="s">
        <v>9</v>
      </c>
      <c r="G712" s="8">
        <f>G737</f>
        <v>1068</v>
      </c>
      <c r="H712" s="8">
        <f>H737</f>
        <v>126.6</v>
      </c>
      <c r="I712" s="29">
        <f t="shared" si="114"/>
        <v>11.853932584269662</v>
      </c>
      <c r="K712" s="18"/>
    </row>
    <row r="713" spans="1:11" s="23" customFormat="1" x14ac:dyDescent="0.25">
      <c r="A713" s="164"/>
      <c r="B713" s="164"/>
      <c r="C713" s="164"/>
      <c r="D713" s="164"/>
      <c r="E713" s="164"/>
      <c r="F713" s="38" t="s">
        <v>10</v>
      </c>
      <c r="G713" s="8">
        <v>0</v>
      </c>
      <c r="H713" s="8">
        <v>0</v>
      </c>
      <c r="I713" s="29" t="s">
        <v>28</v>
      </c>
      <c r="K713" s="18"/>
    </row>
    <row r="714" spans="1:11" s="23" customFormat="1" ht="25.5" x14ac:dyDescent="0.25">
      <c r="A714" s="164"/>
      <c r="B714" s="164"/>
      <c r="C714" s="164"/>
      <c r="D714" s="164"/>
      <c r="E714" s="164"/>
      <c r="F714" s="38" t="s">
        <v>11</v>
      </c>
      <c r="G714" s="8">
        <f>G719+G729+G724+G734</f>
        <v>85</v>
      </c>
      <c r="H714" s="8">
        <f>H719+H729+H724+H734</f>
        <v>0</v>
      </c>
      <c r="I714" s="29">
        <f t="shared" si="114"/>
        <v>0</v>
      </c>
      <c r="K714" s="18"/>
    </row>
    <row r="715" spans="1:11" s="23" customFormat="1" x14ac:dyDescent="0.25">
      <c r="A715" s="65" t="s">
        <v>37</v>
      </c>
      <c r="B715" s="165" t="s">
        <v>64</v>
      </c>
      <c r="C715" s="164" t="s">
        <v>63</v>
      </c>
      <c r="D715" s="107">
        <v>2023</v>
      </c>
      <c r="E715" s="107">
        <v>2023</v>
      </c>
      <c r="F715" s="38" t="s">
        <v>7</v>
      </c>
      <c r="G715" s="8">
        <f>G719</f>
        <v>17</v>
      </c>
      <c r="H715" s="8">
        <f>H719</f>
        <v>0</v>
      </c>
      <c r="I715" s="29">
        <f t="shared" si="114"/>
        <v>0</v>
      </c>
      <c r="K715" s="18"/>
    </row>
    <row r="716" spans="1:11" s="23" customFormat="1" x14ac:dyDescent="0.25">
      <c r="A716" s="65"/>
      <c r="B716" s="165"/>
      <c r="C716" s="164"/>
      <c r="D716" s="107"/>
      <c r="E716" s="107"/>
      <c r="F716" s="38" t="s">
        <v>8</v>
      </c>
      <c r="G716" s="8">
        <v>0</v>
      </c>
      <c r="H716" s="8">
        <v>0</v>
      </c>
      <c r="I716" s="29" t="s">
        <v>28</v>
      </c>
      <c r="K716" s="18"/>
    </row>
    <row r="717" spans="1:11" s="23" customFormat="1" ht="25.5" x14ac:dyDescent="0.25">
      <c r="A717" s="65"/>
      <c r="B717" s="165"/>
      <c r="C717" s="164"/>
      <c r="D717" s="107"/>
      <c r="E717" s="107"/>
      <c r="F717" s="38" t="s">
        <v>9</v>
      </c>
      <c r="G717" s="8">
        <v>0</v>
      </c>
      <c r="H717" s="8">
        <v>0</v>
      </c>
      <c r="I717" s="29" t="s">
        <v>28</v>
      </c>
      <c r="K717" s="18"/>
    </row>
    <row r="718" spans="1:11" s="23" customFormat="1" x14ac:dyDescent="0.25">
      <c r="A718" s="65"/>
      <c r="B718" s="165"/>
      <c r="C718" s="164"/>
      <c r="D718" s="107"/>
      <c r="E718" s="107"/>
      <c r="F718" s="38" t="s">
        <v>10</v>
      </c>
      <c r="G718" s="8">
        <v>0</v>
      </c>
      <c r="H718" s="8">
        <v>0</v>
      </c>
      <c r="I718" s="29" t="s">
        <v>28</v>
      </c>
      <c r="K718" s="18"/>
    </row>
    <row r="719" spans="1:11" s="23" customFormat="1" ht="25.5" x14ac:dyDescent="0.25">
      <c r="A719" s="65"/>
      <c r="B719" s="165"/>
      <c r="C719" s="164"/>
      <c r="D719" s="107"/>
      <c r="E719" s="107"/>
      <c r="F719" s="38" t="s">
        <v>11</v>
      </c>
      <c r="G719" s="8">
        <v>17</v>
      </c>
      <c r="H719" s="8">
        <v>0</v>
      </c>
      <c r="I719" s="29">
        <f t="shared" si="114"/>
        <v>0</v>
      </c>
      <c r="K719" s="18"/>
    </row>
    <row r="720" spans="1:11" s="23" customFormat="1" x14ac:dyDescent="0.25">
      <c r="A720" s="166" t="s">
        <v>39</v>
      </c>
      <c r="B720" s="169" t="s">
        <v>67</v>
      </c>
      <c r="C720" s="69" t="s">
        <v>63</v>
      </c>
      <c r="D720" s="107">
        <v>2023</v>
      </c>
      <c r="E720" s="107">
        <v>2023</v>
      </c>
      <c r="F720" s="38" t="s">
        <v>7</v>
      </c>
      <c r="G720" s="8">
        <f>G724</f>
        <v>43</v>
      </c>
      <c r="H720" s="8">
        <f>H724</f>
        <v>0</v>
      </c>
      <c r="I720" s="29">
        <f>H720/G720*100</f>
        <v>0</v>
      </c>
      <c r="K720" s="18"/>
    </row>
    <row r="721" spans="1:11" s="23" customFormat="1" x14ac:dyDescent="0.25">
      <c r="A721" s="167"/>
      <c r="B721" s="170"/>
      <c r="C721" s="70"/>
      <c r="D721" s="107"/>
      <c r="E721" s="107"/>
      <c r="F721" s="38" t="s">
        <v>8</v>
      </c>
      <c r="G721" s="8">
        <v>0</v>
      </c>
      <c r="H721" s="8">
        <v>0</v>
      </c>
      <c r="I721" s="29" t="s">
        <v>28</v>
      </c>
      <c r="K721" s="18"/>
    </row>
    <row r="722" spans="1:11" s="23" customFormat="1" ht="25.5" x14ac:dyDescent="0.25">
      <c r="A722" s="167"/>
      <c r="B722" s="170"/>
      <c r="C722" s="70"/>
      <c r="D722" s="107"/>
      <c r="E722" s="107"/>
      <c r="F722" s="38" t="s">
        <v>9</v>
      </c>
      <c r="G722" s="8">
        <v>0</v>
      </c>
      <c r="H722" s="8">
        <v>0</v>
      </c>
      <c r="I722" s="29" t="s">
        <v>28</v>
      </c>
      <c r="K722" s="18"/>
    </row>
    <row r="723" spans="1:11" s="23" customFormat="1" x14ac:dyDescent="0.25">
      <c r="A723" s="167"/>
      <c r="B723" s="170"/>
      <c r="C723" s="70"/>
      <c r="D723" s="107"/>
      <c r="E723" s="107"/>
      <c r="F723" s="38" t="s">
        <v>10</v>
      </c>
      <c r="G723" s="8">
        <v>0</v>
      </c>
      <c r="H723" s="8">
        <v>0</v>
      </c>
      <c r="I723" s="29" t="s">
        <v>28</v>
      </c>
      <c r="K723" s="18"/>
    </row>
    <row r="724" spans="1:11" s="23" customFormat="1" ht="25.5" x14ac:dyDescent="0.25">
      <c r="A724" s="168"/>
      <c r="B724" s="171"/>
      <c r="C724" s="71"/>
      <c r="D724" s="107"/>
      <c r="E724" s="107"/>
      <c r="F724" s="38" t="s">
        <v>11</v>
      </c>
      <c r="G724" s="8">
        <v>43</v>
      </c>
      <c r="H724" s="8">
        <v>0</v>
      </c>
      <c r="I724" s="29">
        <f>H724/G724*100</f>
        <v>0</v>
      </c>
      <c r="K724" s="18"/>
    </row>
    <row r="725" spans="1:11" s="23" customFormat="1" ht="15" customHeight="1" x14ac:dyDescent="0.25">
      <c r="A725" s="166" t="s">
        <v>41</v>
      </c>
      <c r="B725" s="169" t="s">
        <v>66</v>
      </c>
      <c r="C725" s="69" t="s">
        <v>63</v>
      </c>
      <c r="D725" s="107">
        <v>2023</v>
      </c>
      <c r="E725" s="107">
        <v>2023</v>
      </c>
      <c r="F725" s="38" t="s">
        <v>7</v>
      </c>
      <c r="G725" s="8">
        <f>G729</f>
        <v>17</v>
      </c>
      <c r="H725" s="8">
        <f>H729</f>
        <v>0</v>
      </c>
      <c r="I725" s="29">
        <f t="shared" si="114"/>
        <v>0</v>
      </c>
      <c r="K725" s="18"/>
    </row>
    <row r="726" spans="1:11" s="23" customFormat="1" x14ac:dyDescent="0.25">
      <c r="A726" s="167"/>
      <c r="B726" s="170"/>
      <c r="C726" s="70"/>
      <c r="D726" s="107"/>
      <c r="E726" s="107"/>
      <c r="F726" s="38" t="s">
        <v>8</v>
      </c>
      <c r="G726" s="8">
        <v>0</v>
      </c>
      <c r="H726" s="8">
        <v>0</v>
      </c>
      <c r="I726" s="29" t="s">
        <v>28</v>
      </c>
      <c r="K726" s="18"/>
    </row>
    <row r="727" spans="1:11" s="23" customFormat="1" ht="25.5" x14ac:dyDescent="0.25">
      <c r="A727" s="167"/>
      <c r="B727" s="170"/>
      <c r="C727" s="70"/>
      <c r="D727" s="107"/>
      <c r="E727" s="107"/>
      <c r="F727" s="38" t="s">
        <v>9</v>
      </c>
      <c r="G727" s="8">
        <v>0</v>
      </c>
      <c r="H727" s="8">
        <v>0</v>
      </c>
      <c r="I727" s="29" t="s">
        <v>28</v>
      </c>
      <c r="K727" s="18"/>
    </row>
    <row r="728" spans="1:11" s="23" customFormat="1" x14ac:dyDescent="0.25">
      <c r="A728" s="167"/>
      <c r="B728" s="170"/>
      <c r="C728" s="70"/>
      <c r="D728" s="107"/>
      <c r="E728" s="107"/>
      <c r="F728" s="38" t="s">
        <v>10</v>
      </c>
      <c r="G728" s="8">
        <v>0</v>
      </c>
      <c r="H728" s="8">
        <v>0</v>
      </c>
      <c r="I728" s="29" t="s">
        <v>28</v>
      </c>
      <c r="K728" s="18"/>
    </row>
    <row r="729" spans="1:11" s="23" customFormat="1" ht="25.5" x14ac:dyDescent="0.25">
      <c r="A729" s="168"/>
      <c r="B729" s="171"/>
      <c r="C729" s="71"/>
      <c r="D729" s="107"/>
      <c r="E729" s="107"/>
      <c r="F729" s="38" t="s">
        <v>11</v>
      </c>
      <c r="G729" s="8">
        <v>17</v>
      </c>
      <c r="H729" s="8">
        <v>0</v>
      </c>
      <c r="I729" s="29">
        <f t="shared" si="114"/>
        <v>0</v>
      </c>
      <c r="K729" s="18"/>
    </row>
    <row r="730" spans="1:11" s="23" customFormat="1" x14ac:dyDescent="0.25">
      <c r="A730" s="166" t="s">
        <v>43</v>
      </c>
      <c r="B730" s="169" t="s">
        <v>68</v>
      </c>
      <c r="C730" s="69" t="s">
        <v>63</v>
      </c>
      <c r="D730" s="107">
        <v>2023</v>
      </c>
      <c r="E730" s="107">
        <v>2023</v>
      </c>
      <c r="F730" s="38" t="s">
        <v>7</v>
      </c>
      <c r="G730" s="8">
        <f>G734</f>
        <v>8</v>
      </c>
      <c r="H730" s="8">
        <f>H734</f>
        <v>0</v>
      </c>
      <c r="I730" s="29">
        <f t="shared" si="114"/>
        <v>0</v>
      </c>
      <c r="K730" s="18"/>
    </row>
    <row r="731" spans="1:11" s="23" customFormat="1" x14ac:dyDescent="0.25">
      <c r="A731" s="167"/>
      <c r="B731" s="170"/>
      <c r="C731" s="70"/>
      <c r="D731" s="107"/>
      <c r="E731" s="107"/>
      <c r="F731" s="38" t="s">
        <v>8</v>
      </c>
      <c r="G731" s="8">
        <v>0</v>
      </c>
      <c r="H731" s="8">
        <v>0</v>
      </c>
      <c r="I731" s="29" t="s">
        <v>28</v>
      </c>
      <c r="K731" s="18"/>
    </row>
    <row r="732" spans="1:11" s="23" customFormat="1" ht="25.5" x14ac:dyDescent="0.25">
      <c r="A732" s="167"/>
      <c r="B732" s="170"/>
      <c r="C732" s="70"/>
      <c r="D732" s="107"/>
      <c r="E732" s="107"/>
      <c r="F732" s="38" t="s">
        <v>9</v>
      </c>
      <c r="G732" s="8">
        <v>0</v>
      </c>
      <c r="H732" s="8">
        <v>0</v>
      </c>
      <c r="I732" s="29" t="s">
        <v>28</v>
      </c>
      <c r="K732" s="18"/>
    </row>
    <row r="733" spans="1:11" s="23" customFormat="1" x14ac:dyDescent="0.25">
      <c r="A733" s="167"/>
      <c r="B733" s="170"/>
      <c r="C733" s="70"/>
      <c r="D733" s="107"/>
      <c r="E733" s="107"/>
      <c r="F733" s="38" t="s">
        <v>10</v>
      </c>
      <c r="G733" s="8">
        <v>0</v>
      </c>
      <c r="H733" s="8">
        <v>0</v>
      </c>
      <c r="I733" s="29" t="s">
        <v>28</v>
      </c>
      <c r="K733" s="18"/>
    </row>
    <row r="734" spans="1:11" s="23" customFormat="1" ht="25.5" x14ac:dyDescent="0.25">
      <c r="A734" s="168"/>
      <c r="B734" s="171"/>
      <c r="C734" s="71"/>
      <c r="D734" s="107"/>
      <c r="E734" s="107"/>
      <c r="F734" s="38" t="s">
        <v>11</v>
      </c>
      <c r="G734" s="8">
        <v>8</v>
      </c>
      <c r="H734" s="8">
        <v>0</v>
      </c>
      <c r="I734" s="29">
        <f t="shared" si="114"/>
        <v>0</v>
      </c>
      <c r="K734" s="18"/>
    </row>
    <row r="735" spans="1:11" s="23" customFormat="1" x14ac:dyDescent="0.25">
      <c r="A735" s="166" t="s">
        <v>65</v>
      </c>
      <c r="B735" s="169" t="s">
        <v>156</v>
      </c>
      <c r="C735" s="69" t="s">
        <v>63</v>
      </c>
      <c r="D735" s="107">
        <v>2023</v>
      </c>
      <c r="E735" s="107">
        <v>2023</v>
      </c>
      <c r="F735" s="38" t="s">
        <v>7</v>
      </c>
      <c r="G735" s="8">
        <f>G737</f>
        <v>1068</v>
      </c>
      <c r="H735" s="8">
        <f t="shared" ref="H735" si="119">H737</f>
        <v>126.6</v>
      </c>
      <c r="I735" s="29">
        <f t="shared" si="114"/>
        <v>11.853932584269662</v>
      </c>
      <c r="K735" s="18"/>
    </row>
    <row r="736" spans="1:11" s="23" customFormat="1" x14ac:dyDescent="0.25">
      <c r="A736" s="167"/>
      <c r="B736" s="170"/>
      <c r="C736" s="70"/>
      <c r="D736" s="107"/>
      <c r="E736" s="107"/>
      <c r="F736" s="38" t="s">
        <v>8</v>
      </c>
      <c r="G736" s="8">
        <v>0</v>
      </c>
      <c r="H736" s="8">
        <v>0</v>
      </c>
      <c r="I736" s="29" t="s">
        <v>28</v>
      </c>
      <c r="K736" s="18"/>
    </row>
    <row r="737" spans="1:11" s="23" customFormat="1" ht="25.5" x14ac:dyDescent="0.25">
      <c r="A737" s="167"/>
      <c r="B737" s="170"/>
      <c r="C737" s="70"/>
      <c r="D737" s="107"/>
      <c r="E737" s="107"/>
      <c r="F737" s="38" t="s">
        <v>9</v>
      </c>
      <c r="G737" s="8">
        <v>1068</v>
      </c>
      <c r="H737" s="8">
        <v>126.6</v>
      </c>
      <c r="I737" s="29">
        <f t="shared" si="114"/>
        <v>11.853932584269662</v>
      </c>
      <c r="K737" s="18"/>
    </row>
    <row r="738" spans="1:11" s="23" customFormat="1" x14ac:dyDescent="0.25">
      <c r="A738" s="167"/>
      <c r="B738" s="170"/>
      <c r="C738" s="70"/>
      <c r="D738" s="107"/>
      <c r="E738" s="107"/>
      <c r="F738" s="38" t="s">
        <v>10</v>
      </c>
      <c r="G738" s="8">
        <v>0</v>
      </c>
      <c r="H738" s="8">
        <v>0</v>
      </c>
      <c r="I738" s="29" t="s">
        <v>28</v>
      </c>
      <c r="K738" s="18"/>
    </row>
    <row r="739" spans="1:11" s="23" customFormat="1" ht="25.5" x14ac:dyDescent="0.25">
      <c r="A739" s="168"/>
      <c r="B739" s="171"/>
      <c r="C739" s="71"/>
      <c r="D739" s="107"/>
      <c r="E739" s="107"/>
      <c r="F739" s="38" t="s">
        <v>11</v>
      </c>
      <c r="G739" s="8">
        <v>0</v>
      </c>
      <c r="H739" s="8">
        <v>0</v>
      </c>
      <c r="I739" s="29" t="s">
        <v>28</v>
      </c>
      <c r="K739" s="18"/>
    </row>
    <row r="740" spans="1:11" s="18" customFormat="1" ht="16.5" customHeight="1" x14ac:dyDescent="0.25">
      <c r="A740" s="150" t="s">
        <v>293</v>
      </c>
      <c r="B740" s="151"/>
      <c r="C740" s="151"/>
      <c r="D740" s="151"/>
      <c r="E740" s="152"/>
      <c r="F740" s="15" t="s">
        <v>7</v>
      </c>
      <c r="G740" s="54">
        <f>G741+G742+G743+G744</f>
        <v>18797.8</v>
      </c>
      <c r="H740" s="54">
        <f>H741+H742+H743+H744</f>
        <v>13807.3</v>
      </c>
      <c r="I740" s="64">
        <f>H740/G740*100</f>
        <v>73.451680515805037</v>
      </c>
      <c r="J740" s="17"/>
    </row>
    <row r="741" spans="1:11" s="18" customFormat="1" ht="16.5" x14ac:dyDescent="0.25">
      <c r="A741" s="153"/>
      <c r="B741" s="154"/>
      <c r="C741" s="154"/>
      <c r="D741" s="154"/>
      <c r="E741" s="155"/>
      <c r="F741" s="15" t="s">
        <v>8</v>
      </c>
      <c r="G741" s="54">
        <f t="shared" ref="G741:H744" si="120">G746+G781+G806+G821</f>
        <v>0</v>
      </c>
      <c r="H741" s="54">
        <f t="shared" si="120"/>
        <v>0</v>
      </c>
      <c r="I741" s="64" t="s">
        <v>28</v>
      </c>
      <c r="J741" s="17"/>
    </row>
    <row r="742" spans="1:11" s="18" customFormat="1" ht="25.5" x14ac:dyDescent="0.25">
      <c r="A742" s="153"/>
      <c r="B742" s="154"/>
      <c r="C742" s="154"/>
      <c r="D742" s="154"/>
      <c r="E742" s="155"/>
      <c r="F742" s="15" t="s">
        <v>9</v>
      </c>
      <c r="G742" s="54">
        <f t="shared" si="120"/>
        <v>16571.3</v>
      </c>
      <c r="H742" s="54">
        <f t="shared" si="120"/>
        <v>11965.8</v>
      </c>
      <c r="I742" s="64">
        <f t="shared" ref="I742:I810" si="121">H742/G742*100</f>
        <v>72.207974027384694</v>
      </c>
      <c r="J742" s="17"/>
    </row>
    <row r="743" spans="1:11" s="18" customFormat="1" ht="16.5" x14ac:dyDescent="0.25">
      <c r="A743" s="153"/>
      <c r="B743" s="154"/>
      <c r="C743" s="154"/>
      <c r="D743" s="154"/>
      <c r="E743" s="155"/>
      <c r="F743" s="15" t="s">
        <v>10</v>
      </c>
      <c r="G743" s="54">
        <f t="shared" si="120"/>
        <v>0</v>
      </c>
      <c r="H743" s="54">
        <f t="shared" si="120"/>
        <v>0</v>
      </c>
      <c r="I743" s="64" t="s">
        <v>28</v>
      </c>
      <c r="J743" s="17"/>
    </row>
    <row r="744" spans="1:11" s="18" customFormat="1" ht="25.5" customHeight="1" x14ac:dyDescent="0.25">
      <c r="A744" s="156"/>
      <c r="B744" s="157"/>
      <c r="C744" s="157"/>
      <c r="D744" s="157"/>
      <c r="E744" s="158"/>
      <c r="F744" s="15" t="s">
        <v>11</v>
      </c>
      <c r="G744" s="54">
        <f t="shared" si="120"/>
        <v>2226.5000000000005</v>
      </c>
      <c r="H744" s="54">
        <f t="shared" si="120"/>
        <v>1841.5</v>
      </c>
      <c r="I744" s="64">
        <f t="shared" si="121"/>
        <v>82.708286548394327</v>
      </c>
      <c r="J744" s="17"/>
    </row>
    <row r="745" spans="1:11" s="18" customFormat="1" ht="16.5" x14ac:dyDescent="0.25">
      <c r="A745" s="107">
        <v>1</v>
      </c>
      <c r="B745" s="96" t="s">
        <v>107</v>
      </c>
      <c r="C745" s="97"/>
      <c r="D745" s="97"/>
      <c r="E745" s="98"/>
      <c r="F745" s="28" t="s">
        <v>7</v>
      </c>
      <c r="G745" s="8">
        <f t="shared" ref="G745:H745" si="122">G750+G755+G760+G765+G770+G775</f>
        <v>1485.8000000000002</v>
      </c>
      <c r="H745" s="8">
        <f t="shared" si="122"/>
        <v>1184.7</v>
      </c>
      <c r="I745" s="32">
        <f t="shared" si="121"/>
        <v>79.734822990981286</v>
      </c>
      <c r="J745" s="17"/>
    </row>
    <row r="746" spans="1:11" s="18" customFormat="1" ht="16.5" x14ac:dyDescent="0.25">
      <c r="A746" s="107"/>
      <c r="B746" s="99"/>
      <c r="C746" s="100"/>
      <c r="D746" s="100"/>
      <c r="E746" s="101"/>
      <c r="F746" s="28" t="s">
        <v>8</v>
      </c>
      <c r="G746" s="8">
        <f t="shared" ref="G746:H746" si="123">G751+G756+G761+G766+G771+G776</f>
        <v>0</v>
      </c>
      <c r="H746" s="8">
        <f t="shared" si="123"/>
        <v>0</v>
      </c>
      <c r="I746" s="32" t="s">
        <v>28</v>
      </c>
      <c r="J746" s="17"/>
    </row>
    <row r="747" spans="1:11" s="18" customFormat="1" ht="25.5" customHeight="1" x14ac:dyDescent="0.25">
      <c r="A747" s="107"/>
      <c r="B747" s="99"/>
      <c r="C747" s="100"/>
      <c r="D747" s="100"/>
      <c r="E747" s="101"/>
      <c r="F747" s="28" t="s">
        <v>9</v>
      </c>
      <c r="G747" s="8">
        <f t="shared" ref="G747:H747" si="124">G752+G757+G762+G767+G772+G777</f>
        <v>0</v>
      </c>
      <c r="H747" s="8">
        <f t="shared" si="124"/>
        <v>0</v>
      </c>
      <c r="I747" s="32" t="s">
        <v>28</v>
      </c>
      <c r="J747" s="17"/>
    </row>
    <row r="748" spans="1:11" s="18" customFormat="1" ht="16.5" x14ac:dyDescent="0.25">
      <c r="A748" s="107"/>
      <c r="B748" s="99"/>
      <c r="C748" s="100"/>
      <c r="D748" s="100"/>
      <c r="E748" s="101"/>
      <c r="F748" s="28" t="s">
        <v>10</v>
      </c>
      <c r="G748" s="8">
        <f t="shared" ref="G748:H748" si="125">G753+G758+G763+G768+G773+G778</f>
        <v>0</v>
      </c>
      <c r="H748" s="8">
        <f t="shared" si="125"/>
        <v>0</v>
      </c>
      <c r="I748" s="32" t="s">
        <v>28</v>
      </c>
      <c r="J748" s="17"/>
    </row>
    <row r="749" spans="1:11" s="18" customFormat="1" ht="25.5" x14ac:dyDescent="0.25">
      <c r="A749" s="107"/>
      <c r="B749" s="102"/>
      <c r="C749" s="103"/>
      <c r="D749" s="103"/>
      <c r="E749" s="104"/>
      <c r="F749" s="28" t="s">
        <v>11</v>
      </c>
      <c r="G749" s="8">
        <f>G754+G759+G764+G769+G774+G779</f>
        <v>1485.8000000000002</v>
      </c>
      <c r="H749" s="8">
        <f>H754+H759+H764+H769+H774+H779</f>
        <v>1184.7</v>
      </c>
      <c r="I749" s="32">
        <f t="shared" si="121"/>
        <v>79.734822990981286</v>
      </c>
      <c r="J749" s="17"/>
    </row>
    <row r="750" spans="1:11" s="18" customFormat="1" ht="16.5" x14ac:dyDescent="0.25">
      <c r="A750" s="78" t="s">
        <v>26</v>
      </c>
      <c r="B750" s="87" t="s">
        <v>108</v>
      </c>
      <c r="C750" s="107" t="s">
        <v>157</v>
      </c>
      <c r="D750" s="84">
        <v>2023</v>
      </c>
      <c r="E750" s="84">
        <v>2023</v>
      </c>
      <c r="F750" s="28" t="s">
        <v>7</v>
      </c>
      <c r="G750" s="8">
        <f>G751+G752+G753+G754</f>
        <v>1236.4000000000001</v>
      </c>
      <c r="H750" s="8">
        <f>H751+H752+H753+H754</f>
        <v>1054.7</v>
      </c>
      <c r="I750" s="32">
        <f t="shared" si="121"/>
        <v>85.304108702685213</v>
      </c>
      <c r="J750" s="17"/>
    </row>
    <row r="751" spans="1:11" s="18" customFormat="1" ht="16.5" x14ac:dyDescent="0.25">
      <c r="A751" s="79"/>
      <c r="B751" s="88"/>
      <c r="C751" s="107"/>
      <c r="D751" s="85"/>
      <c r="E751" s="85"/>
      <c r="F751" s="28" t="s">
        <v>8</v>
      </c>
      <c r="G751" s="8">
        <v>0</v>
      </c>
      <c r="H751" s="8">
        <v>0</v>
      </c>
      <c r="I751" s="32" t="s">
        <v>28</v>
      </c>
      <c r="J751" s="17"/>
    </row>
    <row r="752" spans="1:11" s="18" customFormat="1" ht="25.5" customHeight="1" x14ac:dyDescent="0.25">
      <c r="A752" s="79"/>
      <c r="B752" s="88"/>
      <c r="C752" s="107"/>
      <c r="D752" s="85"/>
      <c r="E752" s="85"/>
      <c r="F752" s="28" t="s">
        <v>9</v>
      </c>
      <c r="G752" s="8">
        <v>0</v>
      </c>
      <c r="H752" s="8">
        <v>0</v>
      </c>
      <c r="I752" s="32" t="s">
        <v>28</v>
      </c>
      <c r="J752" s="17"/>
    </row>
    <row r="753" spans="1:10" s="18" customFormat="1" ht="16.5" x14ac:dyDescent="0.25">
      <c r="A753" s="79"/>
      <c r="B753" s="88"/>
      <c r="C753" s="107"/>
      <c r="D753" s="85"/>
      <c r="E753" s="85"/>
      <c r="F753" s="28" t="s">
        <v>10</v>
      </c>
      <c r="G753" s="8">
        <v>0</v>
      </c>
      <c r="H753" s="8">
        <v>0</v>
      </c>
      <c r="I753" s="32" t="s">
        <v>28</v>
      </c>
      <c r="J753" s="17"/>
    </row>
    <row r="754" spans="1:10" s="18" customFormat="1" ht="25.5" x14ac:dyDescent="0.25">
      <c r="A754" s="80"/>
      <c r="B754" s="89"/>
      <c r="C754" s="107"/>
      <c r="D754" s="86"/>
      <c r="E754" s="86"/>
      <c r="F754" s="28" t="s">
        <v>11</v>
      </c>
      <c r="G754" s="8">
        <v>1236.4000000000001</v>
      </c>
      <c r="H754" s="33">
        <v>1054.7</v>
      </c>
      <c r="I754" s="32">
        <f t="shared" si="121"/>
        <v>85.304108702685213</v>
      </c>
      <c r="J754" s="17"/>
    </row>
    <row r="755" spans="1:10" s="18" customFormat="1" ht="16.5" customHeight="1" x14ac:dyDescent="0.25">
      <c r="A755" s="78" t="s">
        <v>33</v>
      </c>
      <c r="B755" s="138" t="s">
        <v>110</v>
      </c>
      <c r="C755" s="107" t="s">
        <v>157</v>
      </c>
      <c r="D755" s="84">
        <v>2023</v>
      </c>
      <c r="E755" s="84">
        <v>2023</v>
      </c>
      <c r="F755" s="28" t="s">
        <v>7</v>
      </c>
      <c r="G755" s="8">
        <f>G756+G757+G758+G759</f>
        <v>24.4</v>
      </c>
      <c r="H755" s="8">
        <f>H756+H757+H758+H759</f>
        <v>0</v>
      </c>
      <c r="I755" s="32">
        <f t="shared" si="121"/>
        <v>0</v>
      </c>
      <c r="J755" s="17"/>
    </row>
    <row r="756" spans="1:10" s="18" customFormat="1" ht="16.5" x14ac:dyDescent="0.25">
      <c r="A756" s="79"/>
      <c r="B756" s="139"/>
      <c r="C756" s="107"/>
      <c r="D756" s="85"/>
      <c r="E756" s="85"/>
      <c r="F756" s="28" t="s">
        <v>8</v>
      </c>
      <c r="G756" s="8">
        <v>0</v>
      </c>
      <c r="H756" s="8">
        <v>0</v>
      </c>
      <c r="I756" s="32" t="s">
        <v>28</v>
      </c>
      <c r="J756" s="17"/>
    </row>
    <row r="757" spans="1:10" s="18" customFormat="1" ht="30" customHeight="1" x14ac:dyDescent="0.25">
      <c r="A757" s="79"/>
      <c r="B757" s="139"/>
      <c r="C757" s="107"/>
      <c r="D757" s="85"/>
      <c r="E757" s="85"/>
      <c r="F757" s="28" t="s">
        <v>9</v>
      </c>
      <c r="G757" s="8">
        <v>0</v>
      </c>
      <c r="H757" s="8">
        <v>0</v>
      </c>
      <c r="I757" s="32" t="s">
        <v>28</v>
      </c>
      <c r="J757" s="17"/>
    </row>
    <row r="758" spans="1:10" s="18" customFormat="1" ht="16.5" x14ac:dyDescent="0.25">
      <c r="A758" s="79"/>
      <c r="B758" s="139"/>
      <c r="C758" s="107"/>
      <c r="D758" s="85"/>
      <c r="E758" s="85"/>
      <c r="F758" s="28" t="s">
        <v>10</v>
      </c>
      <c r="G758" s="8">
        <v>0</v>
      </c>
      <c r="H758" s="8">
        <v>0</v>
      </c>
      <c r="I758" s="32" t="s">
        <v>28</v>
      </c>
      <c r="J758" s="17"/>
    </row>
    <row r="759" spans="1:10" s="18" customFormat="1" ht="25.5" customHeight="1" x14ac:dyDescent="0.25">
      <c r="A759" s="80"/>
      <c r="B759" s="140"/>
      <c r="C759" s="107"/>
      <c r="D759" s="86"/>
      <c r="E759" s="86"/>
      <c r="F759" s="28" t="s">
        <v>11</v>
      </c>
      <c r="G759" s="8">
        <v>24.4</v>
      </c>
      <c r="H759" s="33">
        <v>0</v>
      </c>
      <c r="I759" s="32">
        <f t="shared" si="121"/>
        <v>0</v>
      </c>
      <c r="J759" s="21"/>
    </row>
    <row r="760" spans="1:10" s="18" customFormat="1" ht="16.5" x14ac:dyDescent="0.25">
      <c r="A760" s="78" t="s">
        <v>34</v>
      </c>
      <c r="B760" s="138" t="s">
        <v>109</v>
      </c>
      <c r="C760" s="84" t="s">
        <v>158</v>
      </c>
      <c r="D760" s="84">
        <v>2023</v>
      </c>
      <c r="E760" s="84">
        <v>2023</v>
      </c>
      <c r="F760" s="28" t="s">
        <v>7</v>
      </c>
      <c r="G760" s="8">
        <f>G761+G762+G763+G764</f>
        <v>52.5</v>
      </c>
      <c r="H760" s="8">
        <f>H761+H762+H763+H764</f>
        <v>120</v>
      </c>
      <c r="I760" s="32">
        <f t="shared" si="121"/>
        <v>228.57142857142856</v>
      </c>
      <c r="J760" s="17"/>
    </row>
    <row r="761" spans="1:10" s="18" customFormat="1" x14ac:dyDescent="0.25">
      <c r="A761" s="79"/>
      <c r="B761" s="139"/>
      <c r="C761" s="85"/>
      <c r="D761" s="85"/>
      <c r="E761" s="85"/>
      <c r="F761" s="28" t="s">
        <v>8</v>
      </c>
      <c r="G761" s="8">
        <v>0</v>
      </c>
      <c r="H761" s="8">
        <v>0</v>
      </c>
      <c r="I761" s="32" t="s">
        <v>28</v>
      </c>
    </row>
    <row r="762" spans="1:10" s="18" customFormat="1" ht="25.5" x14ac:dyDescent="0.25">
      <c r="A762" s="79"/>
      <c r="B762" s="139"/>
      <c r="C762" s="85"/>
      <c r="D762" s="85"/>
      <c r="E762" s="85"/>
      <c r="F762" s="28" t="s">
        <v>9</v>
      </c>
      <c r="G762" s="8">
        <v>0</v>
      </c>
      <c r="H762" s="8">
        <v>0</v>
      </c>
      <c r="I762" s="32" t="s">
        <v>28</v>
      </c>
    </row>
    <row r="763" spans="1:10" s="18" customFormat="1" x14ac:dyDescent="0.25">
      <c r="A763" s="79"/>
      <c r="B763" s="139"/>
      <c r="C763" s="85"/>
      <c r="D763" s="85"/>
      <c r="E763" s="85"/>
      <c r="F763" s="28" t="s">
        <v>10</v>
      </c>
      <c r="G763" s="8">
        <v>0</v>
      </c>
      <c r="H763" s="8">
        <v>0</v>
      </c>
      <c r="I763" s="32" t="s">
        <v>28</v>
      </c>
    </row>
    <row r="764" spans="1:10" s="18" customFormat="1" ht="25.5" x14ac:dyDescent="0.25">
      <c r="A764" s="80"/>
      <c r="B764" s="140"/>
      <c r="C764" s="86"/>
      <c r="D764" s="86"/>
      <c r="E764" s="86"/>
      <c r="F764" s="28" t="s">
        <v>11</v>
      </c>
      <c r="G764" s="8">
        <v>52.5</v>
      </c>
      <c r="H764" s="8">
        <v>120</v>
      </c>
      <c r="I764" s="32">
        <f t="shared" si="121"/>
        <v>228.57142857142856</v>
      </c>
    </row>
    <row r="765" spans="1:10" s="18" customFormat="1" ht="15" customHeight="1" x14ac:dyDescent="0.25">
      <c r="A765" s="78" t="s">
        <v>70</v>
      </c>
      <c r="B765" s="138" t="s">
        <v>159</v>
      </c>
      <c r="C765" s="84" t="s">
        <v>160</v>
      </c>
      <c r="D765" s="84">
        <v>2023</v>
      </c>
      <c r="E765" s="84">
        <v>2023</v>
      </c>
      <c r="F765" s="28" t="s">
        <v>7</v>
      </c>
      <c r="G765" s="8">
        <f>G766+G767+G769+G768</f>
        <v>162.5</v>
      </c>
      <c r="H765" s="8">
        <f>H766+H767+H769+H768</f>
        <v>0</v>
      </c>
      <c r="I765" s="32">
        <f t="shared" si="121"/>
        <v>0</v>
      </c>
    </row>
    <row r="766" spans="1:10" s="18" customFormat="1" x14ac:dyDescent="0.25">
      <c r="A766" s="79"/>
      <c r="B766" s="139"/>
      <c r="C766" s="85"/>
      <c r="D766" s="85"/>
      <c r="E766" s="85"/>
      <c r="F766" s="28" t="s">
        <v>8</v>
      </c>
      <c r="G766" s="8">
        <v>0</v>
      </c>
      <c r="H766" s="8">
        <v>0</v>
      </c>
      <c r="I766" s="32" t="s">
        <v>28</v>
      </c>
    </row>
    <row r="767" spans="1:10" s="18" customFormat="1" ht="25.5" x14ac:dyDescent="0.25">
      <c r="A767" s="79"/>
      <c r="B767" s="139"/>
      <c r="C767" s="85"/>
      <c r="D767" s="85"/>
      <c r="E767" s="85"/>
      <c r="F767" s="28" t="s">
        <v>9</v>
      </c>
      <c r="G767" s="8">
        <v>0</v>
      </c>
      <c r="H767" s="8">
        <v>0</v>
      </c>
      <c r="I767" s="32" t="s">
        <v>28</v>
      </c>
    </row>
    <row r="768" spans="1:10" s="18" customFormat="1" x14ac:dyDescent="0.25">
      <c r="A768" s="79"/>
      <c r="B768" s="139"/>
      <c r="C768" s="85"/>
      <c r="D768" s="85"/>
      <c r="E768" s="85"/>
      <c r="F768" s="28" t="s">
        <v>10</v>
      </c>
      <c r="G768" s="8">
        <v>0</v>
      </c>
      <c r="H768" s="8">
        <v>0</v>
      </c>
      <c r="I768" s="32" t="s">
        <v>28</v>
      </c>
    </row>
    <row r="769" spans="1:9" s="18" customFormat="1" ht="32.25" customHeight="1" x14ac:dyDescent="0.25">
      <c r="A769" s="80"/>
      <c r="B769" s="140"/>
      <c r="C769" s="86"/>
      <c r="D769" s="86"/>
      <c r="E769" s="86"/>
      <c r="F769" s="28" t="s">
        <v>11</v>
      </c>
      <c r="G769" s="8">
        <v>162.5</v>
      </c>
      <c r="H769" s="8">
        <v>0</v>
      </c>
      <c r="I769" s="32">
        <f t="shared" si="121"/>
        <v>0</v>
      </c>
    </row>
    <row r="770" spans="1:9" s="18" customFormat="1" ht="15" customHeight="1" x14ac:dyDescent="0.25">
      <c r="A770" s="78" t="s">
        <v>97</v>
      </c>
      <c r="B770" s="81" t="s">
        <v>279</v>
      </c>
      <c r="C770" s="84" t="s">
        <v>160</v>
      </c>
      <c r="D770" s="84">
        <v>2023</v>
      </c>
      <c r="E770" s="84">
        <v>2023</v>
      </c>
      <c r="F770" s="28" t="s">
        <v>7</v>
      </c>
      <c r="G770" s="8">
        <f>G771+G772+G774+G773</f>
        <v>10</v>
      </c>
      <c r="H770" s="8">
        <f>H771+H772+H774+H773</f>
        <v>10</v>
      </c>
      <c r="I770" s="32">
        <f t="shared" ref="I770" si="126">H770/G770*100</f>
        <v>100</v>
      </c>
    </row>
    <row r="771" spans="1:9" s="18" customFormat="1" x14ac:dyDescent="0.25">
      <c r="A771" s="79"/>
      <c r="B771" s="82"/>
      <c r="C771" s="85"/>
      <c r="D771" s="85"/>
      <c r="E771" s="85"/>
      <c r="F771" s="28" t="s">
        <v>8</v>
      </c>
      <c r="G771" s="8">
        <v>0</v>
      </c>
      <c r="H771" s="8">
        <v>0</v>
      </c>
      <c r="I771" s="32" t="s">
        <v>28</v>
      </c>
    </row>
    <row r="772" spans="1:9" s="18" customFormat="1" ht="25.5" x14ac:dyDescent="0.25">
      <c r="A772" s="79"/>
      <c r="B772" s="82"/>
      <c r="C772" s="85"/>
      <c r="D772" s="85"/>
      <c r="E772" s="85"/>
      <c r="F772" s="28" t="s">
        <v>9</v>
      </c>
      <c r="G772" s="8">
        <v>0</v>
      </c>
      <c r="H772" s="8">
        <v>0</v>
      </c>
      <c r="I772" s="32" t="s">
        <v>28</v>
      </c>
    </row>
    <row r="773" spans="1:9" s="18" customFormat="1" x14ac:dyDescent="0.25">
      <c r="A773" s="79"/>
      <c r="B773" s="82"/>
      <c r="C773" s="85"/>
      <c r="D773" s="85"/>
      <c r="E773" s="85"/>
      <c r="F773" s="28" t="s">
        <v>10</v>
      </c>
      <c r="G773" s="8">
        <v>0</v>
      </c>
      <c r="H773" s="8">
        <v>0</v>
      </c>
      <c r="I773" s="32" t="s">
        <v>28</v>
      </c>
    </row>
    <row r="774" spans="1:9" s="18" customFormat="1" ht="32.25" customHeight="1" x14ac:dyDescent="0.25">
      <c r="A774" s="80"/>
      <c r="B774" s="83"/>
      <c r="C774" s="86"/>
      <c r="D774" s="86"/>
      <c r="E774" s="86"/>
      <c r="F774" s="28" t="s">
        <v>11</v>
      </c>
      <c r="G774" s="8">
        <v>10</v>
      </c>
      <c r="H774" s="8">
        <v>10</v>
      </c>
      <c r="I774" s="32">
        <f t="shared" ref="I774" si="127">H774/G774*100</f>
        <v>100</v>
      </c>
    </row>
    <row r="775" spans="1:9" s="18" customFormat="1" ht="15" customHeight="1" x14ac:dyDescent="0.25">
      <c r="A775" s="78" t="s">
        <v>181</v>
      </c>
      <c r="B775" s="81" t="s">
        <v>280</v>
      </c>
      <c r="C775" s="84" t="s">
        <v>160</v>
      </c>
      <c r="D775" s="84">
        <v>2023</v>
      </c>
      <c r="E775" s="84">
        <v>2023</v>
      </c>
      <c r="F775" s="28" t="s">
        <v>7</v>
      </c>
      <c r="G775" s="8">
        <f>G776+G777+G779+G778</f>
        <v>0</v>
      </c>
      <c r="H775" s="8">
        <f>H776+H777+H779+H778</f>
        <v>0</v>
      </c>
      <c r="I775" s="32" t="s">
        <v>28</v>
      </c>
    </row>
    <row r="776" spans="1:9" s="18" customFormat="1" x14ac:dyDescent="0.25">
      <c r="A776" s="79"/>
      <c r="B776" s="82"/>
      <c r="C776" s="85"/>
      <c r="D776" s="85"/>
      <c r="E776" s="85"/>
      <c r="F776" s="28" t="s">
        <v>8</v>
      </c>
      <c r="G776" s="8">
        <v>0</v>
      </c>
      <c r="H776" s="8">
        <v>0</v>
      </c>
      <c r="I776" s="32" t="s">
        <v>28</v>
      </c>
    </row>
    <row r="777" spans="1:9" s="18" customFormat="1" ht="25.5" x14ac:dyDescent="0.25">
      <c r="A777" s="79"/>
      <c r="B777" s="82"/>
      <c r="C777" s="85"/>
      <c r="D777" s="85"/>
      <c r="E777" s="85"/>
      <c r="F777" s="28" t="s">
        <v>9</v>
      </c>
      <c r="G777" s="8">
        <v>0</v>
      </c>
      <c r="H777" s="8">
        <v>0</v>
      </c>
      <c r="I777" s="32" t="s">
        <v>28</v>
      </c>
    </row>
    <row r="778" spans="1:9" s="18" customFormat="1" x14ac:dyDescent="0.25">
      <c r="A778" s="79"/>
      <c r="B778" s="82"/>
      <c r="C778" s="85"/>
      <c r="D778" s="85"/>
      <c r="E778" s="85"/>
      <c r="F778" s="28" t="s">
        <v>10</v>
      </c>
      <c r="G778" s="8">
        <v>0</v>
      </c>
      <c r="H778" s="8">
        <v>0</v>
      </c>
      <c r="I778" s="32" t="s">
        <v>28</v>
      </c>
    </row>
    <row r="779" spans="1:9" s="18" customFormat="1" ht="32.25" customHeight="1" x14ac:dyDescent="0.25">
      <c r="A779" s="80"/>
      <c r="B779" s="83"/>
      <c r="C779" s="86"/>
      <c r="D779" s="86"/>
      <c r="E779" s="86"/>
      <c r="F779" s="28" t="s">
        <v>11</v>
      </c>
      <c r="G779" s="8">
        <v>0</v>
      </c>
      <c r="H779" s="8">
        <v>0</v>
      </c>
      <c r="I779" s="32" t="s">
        <v>28</v>
      </c>
    </row>
    <row r="780" spans="1:9" s="18" customFormat="1" x14ac:dyDescent="0.25">
      <c r="A780" s="93">
        <v>2</v>
      </c>
      <c r="B780" s="96" t="s">
        <v>161</v>
      </c>
      <c r="C780" s="97"/>
      <c r="D780" s="97"/>
      <c r="E780" s="98"/>
      <c r="F780" s="28" t="s">
        <v>7</v>
      </c>
      <c r="G780" s="8">
        <f t="shared" ref="G780:G784" si="128">G785+G790+G795+G800</f>
        <v>13483.599999999999</v>
      </c>
      <c r="H780" s="33">
        <f>H785+H790+H795+H800</f>
        <v>7097.4</v>
      </c>
      <c r="I780" s="32">
        <f t="shared" si="121"/>
        <v>52.63727787831143</v>
      </c>
    </row>
    <row r="781" spans="1:9" s="18" customFormat="1" x14ac:dyDescent="0.25">
      <c r="A781" s="94"/>
      <c r="B781" s="99"/>
      <c r="C781" s="100"/>
      <c r="D781" s="100"/>
      <c r="E781" s="101"/>
      <c r="F781" s="28" t="s">
        <v>8</v>
      </c>
      <c r="G781" s="8">
        <f t="shared" si="128"/>
        <v>0</v>
      </c>
      <c r="H781" s="8">
        <v>0</v>
      </c>
      <c r="I781" s="32" t="s">
        <v>28</v>
      </c>
    </row>
    <row r="782" spans="1:9" s="18" customFormat="1" ht="25.5" x14ac:dyDescent="0.25">
      <c r="A782" s="94"/>
      <c r="B782" s="99"/>
      <c r="C782" s="100"/>
      <c r="D782" s="100"/>
      <c r="E782" s="101"/>
      <c r="F782" s="28" t="s">
        <v>9</v>
      </c>
      <c r="G782" s="8">
        <f t="shared" si="128"/>
        <v>13483.599999999999</v>
      </c>
      <c r="H782" s="33">
        <f>H787+H792+H797+H802</f>
        <v>7097.4</v>
      </c>
      <c r="I782" s="32">
        <f t="shared" si="121"/>
        <v>52.63727787831143</v>
      </c>
    </row>
    <row r="783" spans="1:9" s="18" customFormat="1" x14ac:dyDescent="0.25">
      <c r="A783" s="94"/>
      <c r="B783" s="99"/>
      <c r="C783" s="100"/>
      <c r="D783" s="100"/>
      <c r="E783" s="101"/>
      <c r="F783" s="28" t="s">
        <v>10</v>
      </c>
      <c r="G783" s="8">
        <f t="shared" si="128"/>
        <v>0</v>
      </c>
      <c r="H783" s="8">
        <v>0</v>
      </c>
      <c r="I783" s="32" t="s">
        <v>28</v>
      </c>
    </row>
    <row r="784" spans="1:9" s="18" customFormat="1" ht="25.5" x14ac:dyDescent="0.25">
      <c r="A784" s="95"/>
      <c r="B784" s="102"/>
      <c r="C784" s="103"/>
      <c r="D784" s="103"/>
      <c r="E784" s="104"/>
      <c r="F784" s="28" t="s">
        <v>11</v>
      </c>
      <c r="G784" s="8">
        <f t="shared" si="128"/>
        <v>0</v>
      </c>
      <c r="H784" s="8">
        <v>0</v>
      </c>
      <c r="I784" s="32" t="s">
        <v>28</v>
      </c>
    </row>
    <row r="785" spans="1:9" s="18" customFormat="1" x14ac:dyDescent="0.25">
      <c r="A785" s="78" t="s">
        <v>37</v>
      </c>
      <c r="B785" s="87" t="s">
        <v>111</v>
      </c>
      <c r="C785" s="84" t="s">
        <v>162</v>
      </c>
      <c r="D785" s="84">
        <v>2023</v>
      </c>
      <c r="E785" s="84">
        <v>2023</v>
      </c>
      <c r="F785" s="28" t="s">
        <v>7</v>
      </c>
      <c r="G785" s="8">
        <f>G786+G787+G788+G789</f>
        <v>0</v>
      </c>
      <c r="H785" s="8">
        <f>H786+H787+H788+H789</f>
        <v>0</v>
      </c>
      <c r="I785" s="32" t="s">
        <v>28</v>
      </c>
    </row>
    <row r="786" spans="1:9" s="18" customFormat="1" x14ac:dyDescent="0.25">
      <c r="A786" s="79"/>
      <c r="B786" s="88"/>
      <c r="C786" s="85"/>
      <c r="D786" s="85"/>
      <c r="E786" s="85"/>
      <c r="F786" s="28" t="s">
        <v>8</v>
      </c>
      <c r="G786" s="8">
        <v>0</v>
      </c>
      <c r="H786" s="8">
        <v>0</v>
      </c>
      <c r="I786" s="32" t="s">
        <v>28</v>
      </c>
    </row>
    <row r="787" spans="1:9" s="18" customFormat="1" ht="25.5" x14ac:dyDescent="0.25">
      <c r="A787" s="79"/>
      <c r="B787" s="88"/>
      <c r="C787" s="85"/>
      <c r="D787" s="85"/>
      <c r="E787" s="85"/>
      <c r="F787" s="28" t="s">
        <v>9</v>
      </c>
      <c r="G787" s="8">
        <v>0</v>
      </c>
      <c r="H787" s="8">
        <v>0</v>
      </c>
      <c r="I787" s="32" t="s">
        <v>28</v>
      </c>
    </row>
    <row r="788" spans="1:9" s="18" customFormat="1" x14ac:dyDescent="0.25">
      <c r="A788" s="79"/>
      <c r="B788" s="88"/>
      <c r="C788" s="85"/>
      <c r="D788" s="85"/>
      <c r="E788" s="85"/>
      <c r="F788" s="28" t="s">
        <v>10</v>
      </c>
      <c r="G788" s="8">
        <v>0</v>
      </c>
      <c r="H788" s="8">
        <v>0</v>
      </c>
      <c r="I788" s="32" t="s">
        <v>28</v>
      </c>
    </row>
    <row r="789" spans="1:9" s="18" customFormat="1" ht="25.5" x14ac:dyDescent="0.25">
      <c r="A789" s="80"/>
      <c r="B789" s="89"/>
      <c r="C789" s="86"/>
      <c r="D789" s="86"/>
      <c r="E789" s="86"/>
      <c r="F789" s="28" t="s">
        <v>11</v>
      </c>
      <c r="G789" s="8">
        <v>0</v>
      </c>
      <c r="H789" s="8">
        <v>0</v>
      </c>
      <c r="I789" s="32" t="s">
        <v>28</v>
      </c>
    </row>
    <row r="790" spans="1:9" s="18" customFormat="1" ht="15" customHeight="1" x14ac:dyDescent="0.25">
      <c r="A790" s="78" t="s">
        <v>39</v>
      </c>
      <c r="B790" s="87" t="s">
        <v>112</v>
      </c>
      <c r="C790" s="84" t="s">
        <v>162</v>
      </c>
      <c r="D790" s="84">
        <v>2023</v>
      </c>
      <c r="E790" s="84">
        <v>2023</v>
      </c>
      <c r="F790" s="28" t="s">
        <v>7</v>
      </c>
      <c r="G790" s="8">
        <f>G791+G792+G793+G794</f>
        <v>0</v>
      </c>
      <c r="H790" s="8">
        <f>H791+H792+H793+H794</f>
        <v>0</v>
      </c>
      <c r="I790" s="32" t="s">
        <v>28</v>
      </c>
    </row>
    <row r="791" spans="1:9" s="18" customFormat="1" x14ac:dyDescent="0.25">
      <c r="A791" s="79"/>
      <c r="B791" s="88"/>
      <c r="C791" s="85"/>
      <c r="D791" s="85"/>
      <c r="E791" s="85"/>
      <c r="F791" s="28" t="s">
        <v>8</v>
      </c>
      <c r="G791" s="8">
        <v>0</v>
      </c>
      <c r="H791" s="8">
        <v>0</v>
      </c>
      <c r="I791" s="32" t="s">
        <v>28</v>
      </c>
    </row>
    <row r="792" spans="1:9" s="18" customFormat="1" ht="25.5" x14ac:dyDescent="0.25">
      <c r="A792" s="79"/>
      <c r="B792" s="88"/>
      <c r="C792" s="85"/>
      <c r="D792" s="85"/>
      <c r="E792" s="85"/>
      <c r="F792" s="28" t="s">
        <v>9</v>
      </c>
      <c r="G792" s="8">
        <v>0</v>
      </c>
      <c r="H792" s="33">
        <v>0</v>
      </c>
      <c r="I792" s="32" t="s">
        <v>28</v>
      </c>
    </row>
    <row r="793" spans="1:9" s="18" customFormat="1" x14ac:dyDescent="0.25">
      <c r="A793" s="79"/>
      <c r="B793" s="88"/>
      <c r="C793" s="85"/>
      <c r="D793" s="85"/>
      <c r="E793" s="85"/>
      <c r="F793" s="28" t="s">
        <v>10</v>
      </c>
      <c r="G793" s="8">
        <v>0</v>
      </c>
      <c r="H793" s="8">
        <v>0</v>
      </c>
      <c r="I793" s="32" t="s">
        <v>28</v>
      </c>
    </row>
    <row r="794" spans="1:9" s="18" customFormat="1" ht="25.5" x14ac:dyDescent="0.25">
      <c r="A794" s="80"/>
      <c r="B794" s="89"/>
      <c r="C794" s="86"/>
      <c r="D794" s="86"/>
      <c r="E794" s="86"/>
      <c r="F794" s="28" t="s">
        <v>11</v>
      </c>
      <c r="G794" s="8">
        <v>0</v>
      </c>
      <c r="H794" s="8">
        <v>0</v>
      </c>
      <c r="I794" s="32" t="s">
        <v>28</v>
      </c>
    </row>
    <row r="795" spans="1:9" s="18" customFormat="1" x14ac:dyDescent="0.25">
      <c r="A795" s="78" t="s">
        <v>41</v>
      </c>
      <c r="B795" s="87" t="s">
        <v>163</v>
      </c>
      <c r="C795" s="84" t="s">
        <v>164</v>
      </c>
      <c r="D795" s="84">
        <v>2023</v>
      </c>
      <c r="E795" s="84">
        <v>2023</v>
      </c>
      <c r="F795" s="28" t="s">
        <v>7</v>
      </c>
      <c r="G795" s="8">
        <f>G796+G797+G798+G799</f>
        <v>12610.8</v>
      </c>
      <c r="H795" s="8">
        <f>H796+H797+H798+H799</f>
        <v>6661</v>
      </c>
      <c r="I795" s="32">
        <f t="shared" si="121"/>
        <v>52.819805246296823</v>
      </c>
    </row>
    <row r="796" spans="1:9" s="18" customFormat="1" x14ac:dyDescent="0.25">
      <c r="A796" s="79"/>
      <c r="B796" s="88"/>
      <c r="C796" s="85"/>
      <c r="D796" s="85"/>
      <c r="E796" s="85"/>
      <c r="F796" s="28" t="s">
        <v>8</v>
      </c>
      <c r="G796" s="8">
        <v>0</v>
      </c>
      <c r="H796" s="8">
        <v>0</v>
      </c>
      <c r="I796" s="32" t="s">
        <v>28</v>
      </c>
    </row>
    <row r="797" spans="1:9" s="18" customFormat="1" ht="25.5" x14ac:dyDescent="0.25">
      <c r="A797" s="79"/>
      <c r="B797" s="88"/>
      <c r="C797" s="85"/>
      <c r="D797" s="85"/>
      <c r="E797" s="85"/>
      <c r="F797" s="28" t="s">
        <v>9</v>
      </c>
      <c r="G797" s="8">
        <v>12610.8</v>
      </c>
      <c r="H797" s="8">
        <v>6661</v>
      </c>
      <c r="I797" s="32">
        <f t="shared" si="121"/>
        <v>52.819805246296823</v>
      </c>
    </row>
    <row r="798" spans="1:9" s="18" customFormat="1" x14ac:dyDescent="0.25">
      <c r="A798" s="79"/>
      <c r="B798" s="88"/>
      <c r="C798" s="85"/>
      <c r="D798" s="85"/>
      <c r="E798" s="85"/>
      <c r="F798" s="28" t="s">
        <v>10</v>
      </c>
      <c r="G798" s="8">
        <v>0</v>
      </c>
      <c r="H798" s="8">
        <v>0</v>
      </c>
      <c r="I798" s="32" t="s">
        <v>28</v>
      </c>
    </row>
    <row r="799" spans="1:9" s="18" customFormat="1" ht="25.5" x14ac:dyDescent="0.25">
      <c r="A799" s="80"/>
      <c r="B799" s="89"/>
      <c r="C799" s="86"/>
      <c r="D799" s="86"/>
      <c r="E799" s="86"/>
      <c r="F799" s="28" t="s">
        <v>11</v>
      </c>
      <c r="G799" s="8">
        <v>0</v>
      </c>
      <c r="H799" s="8">
        <v>0</v>
      </c>
      <c r="I799" s="32" t="s">
        <v>28</v>
      </c>
    </row>
    <row r="800" spans="1:9" s="18" customFormat="1" x14ac:dyDescent="0.25">
      <c r="A800" s="78" t="s">
        <v>43</v>
      </c>
      <c r="B800" s="87" t="s">
        <v>165</v>
      </c>
      <c r="C800" s="107" t="s">
        <v>157</v>
      </c>
      <c r="D800" s="84">
        <v>2023</v>
      </c>
      <c r="E800" s="84">
        <v>2023</v>
      </c>
      <c r="F800" s="28" t="s">
        <v>7</v>
      </c>
      <c r="G800" s="8">
        <f>G801+G802+G803+G804</f>
        <v>872.8</v>
      </c>
      <c r="H800" s="8">
        <f>H801+H802+H803+H804</f>
        <v>436.4</v>
      </c>
      <c r="I800" s="32">
        <f t="shared" si="121"/>
        <v>50</v>
      </c>
    </row>
    <row r="801" spans="1:9" s="18" customFormat="1" x14ac:dyDescent="0.25">
      <c r="A801" s="79"/>
      <c r="B801" s="88"/>
      <c r="C801" s="107"/>
      <c r="D801" s="85"/>
      <c r="E801" s="85"/>
      <c r="F801" s="28" t="s">
        <v>8</v>
      </c>
      <c r="G801" s="8">
        <v>0</v>
      </c>
      <c r="H801" s="8">
        <v>0</v>
      </c>
      <c r="I801" s="32" t="s">
        <v>28</v>
      </c>
    </row>
    <row r="802" spans="1:9" s="18" customFormat="1" ht="25.5" x14ac:dyDescent="0.25">
      <c r="A802" s="79"/>
      <c r="B802" s="88"/>
      <c r="C802" s="107"/>
      <c r="D802" s="85"/>
      <c r="E802" s="85"/>
      <c r="F802" s="28" t="s">
        <v>9</v>
      </c>
      <c r="G802" s="8">
        <v>872.8</v>
      </c>
      <c r="H802" s="34">
        <v>436.4</v>
      </c>
      <c r="I802" s="32">
        <f t="shared" si="121"/>
        <v>50</v>
      </c>
    </row>
    <row r="803" spans="1:9" s="18" customFormat="1" x14ac:dyDescent="0.25">
      <c r="A803" s="79"/>
      <c r="B803" s="88"/>
      <c r="C803" s="107"/>
      <c r="D803" s="85"/>
      <c r="E803" s="85"/>
      <c r="F803" s="28" t="s">
        <v>10</v>
      </c>
      <c r="G803" s="8">
        <v>0</v>
      </c>
      <c r="H803" s="8">
        <v>0</v>
      </c>
      <c r="I803" s="32" t="s">
        <v>28</v>
      </c>
    </row>
    <row r="804" spans="1:9" s="18" customFormat="1" ht="25.5" x14ac:dyDescent="0.25">
      <c r="A804" s="80"/>
      <c r="B804" s="89"/>
      <c r="C804" s="107"/>
      <c r="D804" s="86"/>
      <c r="E804" s="86"/>
      <c r="F804" s="28" t="s">
        <v>11</v>
      </c>
      <c r="G804" s="8">
        <v>0</v>
      </c>
      <c r="H804" s="8">
        <v>0</v>
      </c>
      <c r="I804" s="32" t="s">
        <v>28</v>
      </c>
    </row>
    <row r="805" spans="1:9" s="18" customFormat="1" x14ac:dyDescent="0.25">
      <c r="A805" s="93">
        <v>3</v>
      </c>
      <c r="B805" s="96" t="s">
        <v>166</v>
      </c>
      <c r="C805" s="97"/>
      <c r="D805" s="97"/>
      <c r="E805" s="98"/>
      <c r="F805" s="28" t="s">
        <v>7</v>
      </c>
      <c r="G805" s="8">
        <f>G806+G807+G808+G809</f>
        <v>3817.1</v>
      </c>
      <c r="H805" s="33">
        <f>H807+H809</f>
        <v>5479.2999999999993</v>
      </c>
      <c r="I805" s="32">
        <f t="shared" si="121"/>
        <v>143.54614759896253</v>
      </c>
    </row>
    <row r="806" spans="1:9" s="18" customFormat="1" x14ac:dyDescent="0.25">
      <c r="A806" s="94"/>
      <c r="B806" s="99"/>
      <c r="C806" s="100"/>
      <c r="D806" s="100"/>
      <c r="E806" s="101"/>
      <c r="F806" s="28" t="s">
        <v>8</v>
      </c>
      <c r="G806" s="8">
        <f t="shared" ref="G806:G808" si="129">G811+G816</f>
        <v>0</v>
      </c>
      <c r="H806" s="8">
        <v>0</v>
      </c>
      <c r="I806" s="32" t="s">
        <v>28</v>
      </c>
    </row>
    <row r="807" spans="1:9" s="18" customFormat="1" ht="25.5" x14ac:dyDescent="0.25">
      <c r="A807" s="94"/>
      <c r="B807" s="99"/>
      <c r="C807" s="100"/>
      <c r="D807" s="100"/>
      <c r="E807" s="101"/>
      <c r="F807" s="28" t="s">
        <v>9</v>
      </c>
      <c r="G807" s="8">
        <f>G812+G817</f>
        <v>3087.7</v>
      </c>
      <c r="H807" s="33">
        <f>H812+H817</f>
        <v>4868.3999999999996</v>
      </c>
      <c r="I807" s="32">
        <f t="shared" si="121"/>
        <v>157.67075816951129</v>
      </c>
    </row>
    <row r="808" spans="1:9" s="18" customFormat="1" x14ac:dyDescent="0.25">
      <c r="A808" s="94"/>
      <c r="B808" s="99"/>
      <c r="C808" s="100"/>
      <c r="D808" s="100"/>
      <c r="E808" s="101"/>
      <c r="F808" s="28" t="s">
        <v>10</v>
      </c>
      <c r="G808" s="8">
        <f t="shared" si="129"/>
        <v>0</v>
      </c>
      <c r="H808" s="8">
        <v>0</v>
      </c>
      <c r="I808" s="32" t="s">
        <v>28</v>
      </c>
    </row>
    <row r="809" spans="1:9" s="18" customFormat="1" ht="25.5" x14ac:dyDescent="0.25">
      <c r="A809" s="95"/>
      <c r="B809" s="102"/>
      <c r="C809" s="103"/>
      <c r="D809" s="103"/>
      <c r="E809" s="104"/>
      <c r="F809" s="28" t="s">
        <v>11</v>
      </c>
      <c r="G809" s="8">
        <f>G814+G819</f>
        <v>729.4</v>
      </c>
      <c r="H809" s="33">
        <f>H814+H819</f>
        <v>610.9</v>
      </c>
      <c r="I809" s="32">
        <f t="shared" si="121"/>
        <v>83.753770222100357</v>
      </c>
    </row>
    <row r="810" spans="1:9" s="18" customFormat="1" x14ac:dyDescent="0.25">
      <c r="A810" s="90" t="s">
        <v>46</v>
      </c>
      <c r="B810" s="87" t="s">
        <v>113</v>
      </c>
      <c r="C810" s="84" t="s">
        <v>164</v>
      </c>
      <c r="D810" s="84">
        <v>2023</v>
      </c>
      <c r="E810" s="84">
        <v>2023</v>
      </c>
      <c r="F810" s="28" t="s">
        <v>7</v>
      </c>
      <c r="G810" s="8">
        <f>G811+G812+G813+G814</f>
        <v>3705</v>
      </c>
      <c r="H810" s="33">
        <f>H812+H814</f>
        <v>3855.2000000000003</v>
      </c>
      <c r="I810" s="32">
        <f t="shared" si="121"/>
        <v>104.0539811066127</v>
      </c>
    </row>
    <row r="811" spans="1:9" s="18" customFormat="1" x14ac:dyDescent="0.25">
      <c r="A811" s="91"/>
      <c r="B811" s="88"/>
      <c r="C811" s="85"/>
      <c r="D811" s="85"/>
      <c r="E811" s="85"/>
      <c r="F811" s="28" t="s">
        <v>8</v>
      </c>
      <c r="G811" s="8">
        <v>0</v>
      </c>
      <c r="H811" s="8">
        <v>0</v>
      </c>
      <c r="I811" s="32" t="s">
        <v>28</v>
      </c>
    </row>
    <row r="812" spans="1:9" s="18" customFormat="1" ht="25.5" x14ac:dyDescent="0.25">
      <c r="A812" s="91"/>
      <c r="B812" s="88"/>
      <c r="C812" s="85"/>
      <c r="D812" s="85"/>
      <c r="E812" s="85"/>
      <c r="F812" s="28" t="s">
        <v>9</v>
      </c>
      <c r="G812" s="8">
        <v>3087.7</v>
      </c>
      <c r="H812" s="8">
        <v>3623.8</v>
      </c>
      <c r="I812" s="32">
        <f t="shared" ref="I812:I834" si="130">H812/G812*100</f>
        <v>117.36243806069244</v>
      </c>
    </row>
    <row r="813" spans="1:9" s="18" customFormat="1" x14ac:dyDescent="0.25">
      <c r="A813" s="91"/>
      <c r="B813" s="88"/>
      <c r="C813" s="85"/>
      <c r="D813" s="85"/>
      <c r="E813" s="85"/>
      <c r="F813" s="28" t="s">
        <v>10</v>
      </c>
      <c r="G813" s="8">
        <v>0</v>
      </c>
      <c r="H813" s="8">
        <v>0</v>
      </c>
      <c r="I813" s="32" t="s">
        <v>28</v>
      </c>
    </row>
    <row r="814" spans="1:9" s="18" customFormat="1" ht="25.5" x14ac:dyDescent="0.25">
      <c r="A814" s="92"/>
      <c r="B814" s="89"/>
      <c r="C814" s="86"/>
      <c r="D814" s="86"/>
      <c r="E814" s="86"/>
      <c r="F814" s="28" t="s">
        <v>11</v>
      </c>
      <c r="G814" s="8">
        <v>617.29999999999995</v>
      </c>
      <c r="H814" s="8">
        <v>231.4</v>
      </c>
      <c r="I814" s="32">
        <f t="shared" si="130"/>
        <v>37.485825368540418</v>
      </c>
    </row>
    <row r="815" spans="1:9" s="18" customFormat="1" ht="15" customHeight="1" x14ac:dyDescent="0.25">
      <c r="A815" s="78" t="s">
        <v>48</v>
      </c>
      <c r="B815" s="87" t="s">
        <v>114</v>
      </c>
      <c r="C815" s="84" t="s">
        <v>164</v>
      </c>
      <c r="D815" s="84">
        <v>2023</v>
      </c>
      <c r="E815" s="84">
        <v>2023</v>
      </c>
      <c r="F815" s="28" t="s">
        <v>7</v>
      </c>
      <c r="G815" s="8">
        <f>G816+G817+G818+G819</f>
        <v>112.1</v>
      </c>
      <c r="H815" s="8">
        <f>H816+H817+H818+H819</f>
        <v>1624.1</v>
      </c>
      <c r="I815" s="32">
        <f t="shared" si="130"/>
        <v>1448.7957181088314</v>
      </c>
    </row>
    <row r="816" spans="1:9" s="18" customFormat="1" x14ac:dyDescent="0.25">
      <c r="A816" s="79"/>
      <c r="B816" s="88"/>
      <c r="C816" s="85"/>
      <c r="D816" s="85"/>
      <c r="E816" s="85"/>
      <c r="F816" s="28" t="s">
        <v>8</v>
      </c>
      <c r="G816" s="8">
        <v>0</v>
      </c>
      <c r="H816" s="8">
        <v>0</v>
      </c>
      <c r="I816" s="32" t="s">
        <v>28</v>
      </c>
    </row>
    <row r="817" spans="1:9" s="18" customFormat="1" ht="25.5" x14ac:dyDescent="0.25">
      <c r="A817" s="79"/>
      <c r="B817" s="88"/>
      <c r="C817" s="85"/>
      <c r="D817" s="85"/>
      <c r="E817" s="85"/>
      <c r="F817" s="28" t="s">
        <v>9</v>
      </c>
      <c r="G817" s="8">
        <v>0</v>
      </c>
      <c r="H817" s="8">
        <v>1244.5999999999999</v>
      </c>
      <c r="I817" s="32" t="s">
        <v>28</v>
      </c>
    </row>
    <row r="818" spans="1:9" s="18" customFormat="1" x14ac:dyDescent="0.25">
      <c r="A818" s="79"/>
      <c r="B818" s="88"/>
      <c r="C818" s="85"/>
      <c r="D818" s="85"/>
      <c r="E818" s="85"/>
      <c r="F818" s="28" t="s">
        <v>10</v>
      </c>
      <c r="G818" s="8">
        <v>0</v>
      </c>
      <c r="H818" s="8">
        <v>0</v>
      </c>
      <c r="I818" s="32" t="s">
        <v>28</v>
      </c>
    </row>
    <row r="819" spans="1:9" s="18" customFormat="1" ht="25.5" x14ac:dyDescent="0.25">
      <c r="A819" s="80"/>
      <c r="B819" s="89"/>
      <c r="C819" s="86"/>
      <c r="D819" s="86"/>
      <c r="E819" s="86"/>
      <c r="F819" s="28" t="s">
        <v>11</v>
      </c>
      <c r="G819" s="8">
        <v>112.1</v>
      </c>
      <c r="H819" s="8">
        <v>379.5</v>
      </c>
      <c r="I819" s="32" t="s">
        <v>28</v>
      </c>
    </row>
    <row r="820" spans="1:9" s="18" customFormat="1" x14ac:dyDescent="0.25">
      <c r="A820" s="78">
        <v>4</v>
      </c>
      <c r="B820" s="141" t="s">
        <v>167</v>
      </c>
      <c r="C820" s="142"/>
      <c r="D820" s="142"/>
      <c r="E820" s="143"/>
      <c r="F820" s="28" t="s">
        <v>7</v>
      </c>
      <c r="G820" s="8">
        <f t="shared" ref="G820:H820" si="131">G825+G830+G835</f>
        <v>11.3</v>
      </c>
      <c r="H820" s="8">
        <f t="shared" si="131"/>
        <v>45.9</v>
      </c>
      <c r="I820" s="32">
        <f t="shared" si="130"/>
        <v>406.19469026548671</v>
      </c>
    </row>
    <row r="821" spans="1:9" s="18" customFormat="1" x14ac:dyDescent="0.25">
      <c r="A821" s="79"/>
      <c r="B821" s="144"/>
      <c r="C821" s="145"/>
      <c r="D821" s="145"/>
      <c r="E821" s="146"/>
      <c r="F821" s="28" t="s">
        <v>8</v>
      </c>
      <c r="G821" s="8">
        <f t="shared" ref="G821:H821" si="132">G826+G831+G836</f>
        <v>0</v>
      </c>
      <c r="H821" s="8">
        <f t="shared" si="132"/>
        <v>0</v>
      </c>
      <c r="I821" s="32" t="s">
        <v>28</v>
      </c>
    </row>
    <row r="822" spans="1:9" s="18" customFormat="1" ht="25.5" x14ac:dyDescent="0.25">
      <c r="A822" s="79"/>
      <c r="B822" s="144"/>
      <c r="C822" s="145"/>
      <c r="D822" s="145"/>
      <c r="E822" s="146"/>
      <c r="F822" s="28" t="s">
        <v>9</v>
      </c>
      <c r="G822" s="8">
        <f t="shared" ref="G822:H822" si="133">G827+G832+G837</f>
        <v>0</v>
      </c>
      <c r="H822" s="8">
        <f t="shared" si="133"/>
        <v>0</v>
      </c>
      <c r="I822" s="32" t="s">
        <v>28</v>
      </c>
    </row>
    <row r="823" spans="1:9" s="18" customFormat="1" x14ac:dyDescent="0.25">
      <c r="A823" s="79"/>
      <c r="B823" s="144"/>
      <c r="C823" s="145"/>
      <c r="D823" s="145"/>
      <c r="E823" s="146"/>
      <c r="F823" s="28" t="s">
        <v>10</v>
      </c>
      <c r="G823" s="8">
        <f t="shared" ref="G823:H823" si="134">G828+G833+G838</f>
        <v>0</v>
      </c>
      <c r="H823" s="8">
        <f t="shared" si="134"/>
        <v>0</v>
      </c>
      <c r="I823" s="32" t="s">
        <v>28</v>
      </c>
    </row>
    <row r="824" spans="1:9" s="18" customFormat="1" ht="25.5" x14ac:dyDescent="0.25">
      <c r="A824" s="80"/>
      <c r="B824" s="147"/>
      <c r="C824" s="148"/>
      <c r="D824" s="148"/>
      <c r="E824" s="149"/>
      <c r="F824" s="28" t="s">
        <v>11</v>
      </c>
      <c r="G824" s="8">
        <f>G829+G834+G839</f>
        <v>11.3</v>
      </c>
      <c r="H824" s="8">
        <f>H829+H834+H839</f>
        <v>45.9</v>
      </c>
      <c r="I824" s="32">
        <f t="shared" si="130"/>
        <v>406.19469026548671</v>
      </c>
    </row>
    <row r="825" spans="1:9" s="18" customFormat="1" x14ac:dyDescent="0.25">
      <c r="A825" s="78" t="s">
        <v>51</v>
      </c>
      <c r="B825" s="138" t="s">
        <v>115</v>
      </c>
      <c r="C825" s="84" t="s">
        <v>158</v>
      </c>
      <c r="D825" s="84">
        <v>2023</v>
      </c>
      <c r="E825" s="84">
        <v>2023</v>
      </c>
      <c r="F825" s="28" t="s">
        <v>7</v>
      </c>
      <c r="G825" s="8">
        <f>G826+G827+G828+G829</f>
        <v>0</v>
      </c>
      <c r="H825" s="8">
        <f>H826+H827+H828+H829</f>
        <v>0</v>
      </c>
      <c r="I825" s="32" t="s">
        <v>28</v>
      </c>
    </row>
    <row r="826" spans="1:9" s="18" customFormat="1" x14ac:dyDescent="0.25">
      <c r="A826" s="79"/>
      <c r="B826" s="139"/>
      <c r="C826" s="85"/>
      <c r="D826" s="85"/>
      <c r="E826" s="85"/>
      <c r="F826" s="28" t="s">
        <v>8</v>
      </c>
      <c r="G826" s="8">
        <v>0</v>
      </c>
      <c r="H826" s="8">
        <v>0</v>
      </c>
      <c r="I826" s="32" t="s">
        <v>28</v>
      </c>
    </row>
    <row r="827" spans="1:9" s="18" customFormat="1" ht="25.5" x14ac:dyDescent="0.25">
      <c r="A827" s="79"/>
      <c r="B827" s="139"/>
      <c r="C827" s="85"/>
      <c r="D827" s="85"/>
      <c r="E827" s="85"/>
      <c r="F827" s="28" t="s">
        <v>9</v>
      </c>
      <c r="G827" s="8">
        <v>0</v>
      </c>
      <c r="H827" s="8">
        <v>0</v>
      </c>
      <c r="I827" s="32" t="s">
        <v>28</v>
      </c>
    </row>
    <row r="828" spans="1:9" s="18" customFormat="1" x14ac:dyDescent="0.25">
      <c r="A828" s="79"/>
      <c r="B828" s="139"/>
      <c r="C828" s="85"/>
      <c r="D828" s="85"/>
      <c r="E828" s="85"/>
      <c r="F828" s="28" t="s">
        <v>10</v>
      </c>
      <c r="G828" s="8">
        <v>0</v>
      </c>
      <c r="H828" s="8">
        <v>0</v>
      </c>
      <c r="I828" s="32" t="s">
        <v>28</v>
      </c>
    </row>
    <row r="829" spans="1:9" s="18" customFormat="1" ht="25.5" x14ac:dyDescent="0.25">
      <c r="A829" s="80"/>
      <c r="B829" s="140"/>
      <c r="C829" s="86"/>
      <c r="D829" s="86"/>
      <c r="E829" s="86"/>
      <c r="F829" s="28" t="s">
        <v>11</v>
      </c>
      <c r="G829" s="8">
        <v>0</v>
      </c>
      <c r="H829" s="8">
        <v>0</v>
      </c>
      <c r="I829" s="32" t="s">
        <v>28</v>
      </c>
    </row>
    <row r="830" spans="1:9" s="18" customFormat="1" ht="15" customHeight="1" x14ac:dyDescent="0.25">
      <c r="A830" s="78" t="s">
        <v>53</v>
      </c>
      <c r="B830" s="138" t="s">
        <v>116</v>
      </c>
      <c r="C830" s="84" t="s">
        <v>241</v>
      </c>
      <c r="D830" s="84">
        <v>2023</v>
      </c>
      <c r="E830" s="84">
        <v>2023</v>
      </c>
      <c r="F830" s="28" t="s">
        <v>7</v>
      </c>
      <c r="G830" s="8">
        <f>G831+G832+G833+G834</f>
        <v>11.3</v>
      </c>
      <c r="H830" s="8">
        <f>H831+H832+H833+H834</f>
        <v>45.9</v>
      </c>
      <c r="I830" s="32">
        <f t="shared" si="130"/>
        <v>406.19469026548671</v>
      </c>
    </row>
    <row r="831" spans="1:9" s="18" customFormat="1" x14ac:dyDescent="0.25">
      <c r="A831" s="79"/>
      <c r="B831" s="139"/>
      <c r="C831" s="85"/>
      <c r="D831" s="85"/>
      <c r="E831" s="85"/>
      <c r="F831" s="28" t="s">
        <v>8</v>
      </c>
      <c r="G831" s="8">
        <v>0</v>
      </c>
      <c r="H831" s="8">
        <v>0</v>
      </c>
      <c r="I831" s="32" t="s">
        <v>28</v>
      </c>
    </row>
    <row r="832" spans="1:9" s="18" customFormat="1" ht="25.5" x14ac:dyDescent="0.25">
      <c r="A832" s="79"/>
      <c r="B832" s="139"/>
      <c r="C832" s="85"/>
      <c r="D832" s="85"/>
      <c r="E832" s="85"/>
      <c r="F832" s="28" t="s">
        <v>9</v>
      </c>
      <c r="G832" s="8">
        <v>0</v>
      </c>
      <c r="H832" s="8">
        <v>0</v>
      </c>
      <c r="I832" s="32" t="s">
        <v>28</v>
      </c>
    </row>
    <row r="833" spans="1:10" s="18" customFormat="1" x14ac:dyDescent="0.25">
      <c r="A833" s="79"/>
      <c r="B833" s="139"/>
      <c r="C833" s="85"/>
      <c r="D833" s="85"/>
      <c r="E833" s="85"/>
      <c r="F833" s="28" t="s">
        <v>10</v>
      </c>
      <c r="G833" s="8">
        <v>0</v>
      </c>
      <c r="H833" s="8">
        <v>0</v>
      </c>
      <c r="I833" s="32" t="s">
        <v>28</v>
      </c>
    </row>
    <row r="834" spans="1:10" s="18" customFormat="1" ht="25.5" x14ac:dyDescent="0.25">
      <c r="A834" s="80"/>
      <c r="B834" s="140"/>
      <c r="C834" s="86"/>
      <c r="D834" s="86"/>
      <c r="E834" s="86"/>
      <c r="F834" s="28" t="s">
        <v>11</v>
      </c>
      <c r="G834" s="8">
        <v>11.3</v>
      </c>
      <c r="H834" s="8">
        <v>45.9</v>
      </c>
      <c r="I834" s="32">
        <f t="shared" si="130"/>
        <v>406.19469026548671</v>
      </c>
    </row>
    <row r="835" spans="1:10" s="18" customFormat="1" ht="15" customHeight="1" x14ac:dyDescent="0.25">
      <c r="A835" s="78" t="s">
        <v>235</v>
      </c>
      <c r="B835" s="81" t="s">
        <v>281</v>
      </c>
      <c r="C835" s="84" t="s">
        <v>241</v>
      </c>
      <c r="D835" s="84">
        <v>2023</v>
      </c>
      <c r="E835" s="84">
        <v>2023</v>
      </c>
      <c r="F835" s="28" t="s">
        <v>7</v>
      </c>
      <c r="G835" s="8">
        <f>G836+G837+G838+G839</f>
        <v>0</v>
      </c>
      <c r="H835" s="8">
        <f>H836+H837+H838+H839</f>
        <v>0</v>
      </c>
      <c r="I835" s="32" t="s">
        <v>28</v>
      </c>
    </row>
    <row r="836" spans="1:10" s="18" customFormat="1" x14ac:dyDescent="0.25">
      <c r="A836" s="79"/>
      <c r="B836" s="82"/>
      <c r="C836" s="85"/>
      <c r="D836" s="85"/>
      <c r="E836" s="85"/>
      <c r="F836" s="28" t="s">
        <v>8</v>
      </c>
      <c r="G836" s="8">
        <v>0</v>
      </c>
      <c r="H836" s="8">
        <v>0</v>
      </c>
      <c r="I836" s="32" t="s">
        <v>28</v>
      </c>
    </row>
    <row r="837" spans="1:10" s="18" customFormat="1" ht="25.5" x14ac:dyDescent="0.25">
      <c r="A837" s="79"/>
      <c r="B837" s="82"/>
      <c r="C837" s="85"/>
      <c r="D837" s="85"/>
      <c r="E837" s="85"/>
      <c r="F837" s="28" t="s">
        <v>9</v>
      </c>
      <c r="G837" s="8">
        <v>0</v>
      </c>
      <c r="H837" s="8">
        <v>0</v>
      </c>
      <c r="I837" s="32" t="s">
        <v>28</v>
      </c>
    </row>
    <row r="838" spans="1:10" s="18" customFormat="1" x14ac:dyDescent="0.25">
      <c r="A838" s="79"/>
      <c r="B838" s="82"/>
      <c r="C838" s="85"/>
      <c r="D838" s="85"/>
      <c r="E838" s="85"/>
      <c r="F838" s="28" t="s">
        <v>10</v>
      </c>
      <c r="G838" s="8">
        <v>0</v>
      </c>
      <c r="H838" s="8">
        <v>0</v>
      </c>
      <c r="I838" s="32" t="s">
        <v>28</v>
      </c>
    </row>
    <row r="839" spans="1:10" s="18" customFormat="1" ht="25.5" x14ac:dyDescent="0.25">
      <c r="A839" s="80"/>
      <c r="B839" s="83"/>
      <c r="C839" s="86"/>
      <c r="D839" s="86"/>
      <c r="E839" s="86"/>
      <c r="F839" s="28" t="s">
        <v>11</v>
      </c>
      <c r="G839" s="8">
        <v>0</v>
      </c>
      <c r="H839" s="8">
        <v>0</v>
      </c>
      <c r="I839" s="32" t="s">
        <v>28</v>
      </c>
    </row>
    <row r="840" spans="1:10" s="31" customFormat="1" ht="16.5" x14ac:dyDescent="0.25">
      <c r="A840" s="163" t="s">
        <v>294</v>
      </c>
      <c r="B840" s="163"/>
      <c r="C840" s="163"/>
      <c r="D840" s="163"/>
      <c r="E840" s="163"/>
      <c r="F840" s="15" t="s">
        <v>7</v>
      </c>
      <c r="G840" s="54">
        <f>G845</f>
        <v>448.9</v>
      </c>
      <c r="H840" s="54">
        <f>H845</f>
        <v>1310.0999999999999</v>
      </c>
      <c r="I840" s="54">
        <f>H840/G840*100</f>
        <v>291.84673646691914</v>
      </c>
      <c r="J840" s="30"/>
    </row>
    <row r="841" spans="1:10" s="31" customFormat="1" ht="16.5" x14ac:dyDescent="0.25">
      <c r="A841" s="163"/>
      <c r="B841" s="163"/>
      <c r="C841" s="163"/>
      <c r="D841" s="163"/>
      <c r="E841" s="163"/>
      <c r="F841" s="15" t="s">
        <v>8</v>
      </c>
      <c r="G841" s="54">
        <f t="shared" ref="G841:H844" si="135">G846</f>
        <v>0</v>
      </c>
      <c r="H841" s="54">
        <f t="shared" si="135"/>
        <v>0</v>
      </c>
      <c r="I841" s="54" t="s">
        <v>28</v>
      </c>
      <c r="J841" s="30"/>
    </row>
    <row r="842" spans="1:10" s="31" customFormat="1" ht="25.5" x14ac:dyDescent="0.25">
      <c r="A842" s="163"/>
      <c r="B842" s="163"/>
      <c r="C842" s="163"/>
      <c r="D842" s="163"/>
      <c r="E842" s="163"/>
      <c r="F842" s="15" t="s">
        <v>9</v>
      </c>
      <c r="G842" s="54">
        <f t="shared" si="135"/>
        <v>0</v>
      </c>
      <c r="H842" s="54">
        <f t="shared" si="135"/>
        <v>0</v>
      </c>
      <c r="I842" s="54" t="s">
        <v>28</v>
      </c>
      <c r="J842" s="30"/>
    </row>
    <row r="843" spans="1:10" s="31" customFormat="1" ht="16.5" x14ac:dyDescent="0.25">
      <c r="A843" s="163"/>
      <c r="B843" s="163"/>
      <c r="C843" s="163"/>
      <c r="D843" s="163"/>
      <c r="E843" s="163"/>
      <c r="F843" s="15" t="s">
        <v>10</v>
      </c>
      <c r="G843" s="54">
        <f t="shared" si="135"/>
        <v>0</v>
      </c>
      <c r="H843" s="54">
        <f t="shared" si="135"/>
        <v>0</v>
      </c>
      <c r="I843" s="54" t="s">
        <v>28</v>
      </c>
      <c r="J843" s="30"/>
    </row>
    <row r="844" spans="1:10" s="31" customFormat="1" ht="25.5" x14ac:dyDescent="0.25">
      <c r="A844" s="163"/>
      <c r="B844" s="163"/>
      <c r="C844" s="163"/>
      <c r="D844" s="163"/>
      <c r="E844" s="163"/>
      <c r="F844" s="15" t="s">
        <v>11</v>
      </c>
      <c r="G844" s="54">
        <f t="shared" si="135"/>
        <v>448.9</v>
      </c>
      <c r="H844" s="54">
        <f t="shared" si="135"/>
        <v>1310.0999999999999</v>
      </c>
      <c r="I844" s="54">
        <f t="shared" ref="I844:I864" si="136">H844/G844*100</f>
        <v>291.84673646691914</v>
      </c>
      <c r="J844" s="30"/>
    </row>
    <row r="845" spans="1:10" s="31" customFormat="1" ht="16.5" x14ac:dyDescent="0.25">
      <c r="A845" s="107">
        <v>1</v>
      </c>
      <c r="B845" s="107" t="s">
        <v>130</v>
      </c>
      <c r="C845" s="107"/>
      <c r="D845" s="107"/>
      <c r="E845" s="107"/>
      <c r="F845" s="28" t="s">
        <v>7</v>
      </c>
      <c r="G845" s="8">
        <f t="shared" ref="G845:H845" si="137">G850+G855+G860+G865</f>
        <v>448.9</v>
      </c>
      <c r="H845" s="8">
        <f t="shared" si="137"/>
        <v>1310.0999999999999</v>
      </c>
      <c r="I845" s="8">
        <f t="shared" si="136"/>
        <v>291.84673646691914</v>
      </c>
      <c r="J845" s="30"/>
    </row>
    <row r="846" spans="1:10" s="31" customFormat="1" ht="16.5" x14ac:dyDescent="0.25">
      <c r="A846" s="107"/>
      <c r="B846" s="107"/>
      <c r="C846" s="107"/>
      <c r="D846" s="107"/>
      <c r="E846" s="107"/>
      <c r="F846" s="28" t="s">
        <v>8</v>
      </c>
      <c r="G846" s="8">
        <f t="shared" ref="G846:H846" si="138">G851+G856+G861+G866</f>
        <v>0</v>
      </c>
      <c r="H846" s="8">
        <f t="shared" si="138"/>
        <v>0</v>
      </c>
      <c r="I846" s="8" t="s">
        <v>28</v>
      </c>
      <c r="J846" s="30"/>
    </row>
    <row r="847" spans="1:10" s="31" customFormat="1" ht="25.5" x14ac:dyDescent="0.25">
      <c r="A847" s="107"/>
      <c r="B847" s="107"/>
      <c r="C847" s="107"/>
      <c r="D847" s="107"/>
      <c r="E847" s="107"/>
      <c r="F847" s="28" t="s">
        <v>9</v>
      </c>
      <c r="G847" s="8">
        <f t="shared" ref="G847:H847" si="139">G852+G857+G862+G867</f>
        <v>0</v>
      </c>
      <c r="H847" s="8">
        <f t="shared" si="139"/>
        <v>0</v>
      </c>
      <c r="I847" s="8" t="s">
        <v>28</v>
      </c>
      <c r="J847" s="30"/>
    </row>
    <row r="848" spans="1:10" s="31" customFormat="1" ht="16.5" x14ac:dyDescent="0.25">
      <c r="A848" s="107"/>
      <c r="B848" s="107"/>
      <c r="C848" s="107"/>
      <c r="D848" s="107"/>
      <c r="E848" s="107"/>
      <c r="F848" s="28" t="s">
        <v>10</v>
      </c>
      <c r="G848" s="8">
        <f t="shared" ref="G848:H848" si="140">G853+G858+G863+G868</f>
        <v>0</v>
      </c>
      <c r="H848" s="8">
        <f t="shared" si="140"/>
        <v>0</v>
      </c>
      <c r="I848" s="8" t="s">
        <v>28</v>
      </c>
      <c r="J848" s="30"/>
    </row>
    <row r="849" spans="1:10" s="31" customFormat="1" ht="25.5" x14ac:dyDescent="0.25">
      <c r="A849" s="107"/>
      <c r="B849" s="107"/>
      <c r="C849" s="107"/>
      <c r="D849" s="107"/>
      <c r="E849" s="107"/>
      <c r="F849" s="28" t="s">
        <v>11</v>
      </c>
      <c r="G849" s="8">
        <f>G854+G859+G864+G869</f>
        <v>448.9</v>
      </c>
      <c r="H849" s="8">
        <f>H854+H859+H864+H869</f>
        <v>1310.0999999999999</v>
      </c>
      <c r="I849" s="8">
        <f t="shared" si="136"/>
        <v>291.84673646691914</v>
      </c>
      <c r="J849" s="30"/>
    </row>
    <row r="850" spans="1:10" s="18" customFormat="1" ht="16.5" customHeight="1" x14ac:dyDescent="0.25">
      <c r="A850" s="105" t="s">
        <v>26</v>
      </c>
      <c r="B850" s="162" t="s">
        <v>131</v>
      </c>
      <c r="C850" s="107" t="s">
        <v>132</v>
      </c>
      <c r="D850" s="107">
        <v>2023</v>
      </c>
      <c r="E850" s="107">
        <v>2023</v>
      </c>
      <c r="F850" s="28" t="s">
        <v>7</v>
      </c>
      <c r="G850" s="33">
        <f>G851+G852+G853+G854</f>
        <v>293.89999999999998</v>
      </c>
      <c r="H850" s="33">
        <f>H851+H852+H853+H854</f>
        <v>1310.0999999999999</v>
      </c>
      <c r="I850" s="8">
        <f t="shared" si="136"/>
        <v>445.76386526029268</v>
      </c>
      <c r="J850" s="17"/>
    </row>
    <row r="851" spans="1:10" s="18" customFormat="1" ht="16.5" x14ac:dyDescent="0.25">
      <c r="A851" s="105"/>
      <c r="B851" s="162"/>
      <c r="C851" s="107"/>
      <c r="D851" s="107"/>
      <c r="E851" s="107"/>
      <c r="F851" s="28" t="s">
        <v>8</v>
      </c>
      <c r="G851" s="8">
        <v>0</v>
      </c>
      <c r="H851" s="8">
        <v>0</v>
      </c>
      <c r="I851" s="8" t="s">
        <v>28</v>
      </c>
      <c r="J851" s="17"/>
    </row>
    <row r="852" spans="1:10" s="18" customFormat="1" ht="25.5" x14ac:dyDescent="0.25">
      <c r="A852" s="105"/>
      <c r="B852" s="162"/>
      <c r="C852" s="107"/>
      <c r="D852" s="107"/>
      <c r="E852" s="107"/>
      <c r="F852" s="28" t="s">
        <v>9</v>
      </c>
      <c r="G852" s="8">
        <v>0</v>
      </c>
      <c r="H852" s="8">
        <v>0</v>
      </c>
      <c r="I852" s="8" t="s">
        <v>28</v>
      </c>
      <c r="J852" s="17"/>
    </row>
    <row r="853" spans="1:10" s="18" customFormat="1" ht="16.5" x14ac:dyDescent="0.25">
      <c r="A853" s="105"/>
      <c r="B853" s="162"/>
      <c r="C853" s="107"/>
      <c r="D853" s="107"/>
      <c r="E853" s="107"/>
      <c r="F853" s="28" t="s">
        <v>10</v>
      </c>
      <c r="G853" s="8">
        <v>0</v>
      </c>
      <c r="H853" s="8">
        <v>0</v>
      </c>
      <c r="I853" s="8" t="s">
        <v>28</v>
      </c>
      <c r="J853" s="17"/>
    </row>
    <row r="854" spans="1:10" s="18" customFormat="1" ht="25.5" x14ac:dyDescent="0.25">
      <c r="A854" s="105"/>
      <c r="B854" s="162"/>
      <c r="C854" s="107"/>
      <c r="D854" s="107"/>
      <c r="E854" s="107"/>
      <c r="F854" s="28" t="s">
        <v>11</v>
      </c>
      <c r="G854" s="37">
        <v>293.89999999999998</v>
      </c>
      <c r="H854" s="8">
        <v>1310.0999999999999</v>
      </c>
      <c r="I854" s="8">
        <f t="shared" si="136"/>
        <v>445.76386526029268</v>
      </c>
      <c r="J854" s="17"/>
    </row>
    <row r="855" spans="1:10" s="18" customFormat="1" ht="16.5" customHeight="1" x14ac:dyDescent="0.25">
      <c r="A855" s="105" t="s">
        <v>33</v>
      </c>
      <c r="B855" s="96" t="s">
        <v>133</v>
      </c>
      <c r="C855" s="107" t="s">
        <v>132</v>
      </c>
      <c r="D855" s="107">
        <v>2023</v>
      </c>
      <c r="E855" s="107">
        <v>2023</v>
      </c>
      <c r="F855" s="28" t="s">
        <v>7</v>
      </c>
      <c r="G855" s="8">
        <f>G856+G857+G858+G859</f>
        <v>0</v>
      </c>
      <c r="H855" s="8">
        <f>H856+H857+H858+H859</f>
        <v>0</v>
      </c>
      <c r="I855" s="8" t="s">
        <v>28</v>
      </c>
      <c r="J855" s="17"/>
    </row>
    <row r="856" spans="1:10" s="18" customFormat="1" ht="16.5" x14ac:dyDescent="0.25">
      <c r="A856" s="105"/>
      <c r="B856" s="99"/>
      <c r="C856" s="107"/>
      <c r="D856" s="107"/>
      <c r="E856" s="107"/>
      <c r="F856" s="28" t="s">
        <v>8</v>
      </c>
      <c r="G856" s="8">
        <v>0</v>
      </c>
      <c r="H856" s="8">
        <v>0</v>
      </c>
      <c r="I856" s="8" t="s">
        <v>28</v>
      </c>
      <c r="J856" s="17"/>
    </row>
    <row r="857" spans="1:10" s="18" customFormat="1" ht="25.5" x14ac:dyDescent="0.25">
      <c r="A857" s="105"/>
      <c r="B857" s="99"/>
      <c r="C857" s="107"/>
      <c r="D857" s="107"/>
      <c r="E857" s="107"/>
      <c r="F857" s="28" t="s">
        <v>9</v>
      </c>
      <c r="G857" s="8">
        <v>0</v>
      </c>
      <c r="H857" s="8">
        <v>0</v>
      </c>
      <c r="I857" s="8" t="s">
        <v>28</v>
      </c>
      <c r="J857" s="17"/>
    </row>
    <row r="858" spans="1:10" s="18" customFormat="1" ht="16.5" x14ac:dyDescent="0.25">
      <c r="A858" s="105"/>
      <c r="B858" s="99"/>
      <c r="C858" s="107"/>
      <c r="D858" s="107"/>
      <c r="E858" s="107"/>
      <c r="F858" s="28" t="s">
        <v>10</v>
      </c>
      <c r="G858" s="8">
        <v>0</v>
      </c>
      <c r="H858" s="8">
        <v>0</v>
      </c>
      <c r="I858" s="8" t="s">
        <v>28</v>
      </c>
      <c r="J858" s="17"/>
    </row>
    <row r="859" spans="1:10" s="18" customFormat="1" ht="25.5" customHeight="1" x14ac:dyDescent="0.25">
      <c r="A859" s="105"/>
      <c r="B859" s="102"/>
      <c r="C859" s="107"/>
      <c r="D859" s="107"/>
      <c r="E859" s="107"/>
      <c r="F859" s="28" t="s">
        <v>11</v>
      </c>
      <c r="G859" s="8">
        <v>0</v>
      </c>
      <c r="H859" s="8">
        <v>0</v>
      </c>
      <c r="I859" s="8" t="s">
        <v>28</v>
      </c>
      <c r="J859" s="21"/>
    </row>
    <row r="860" spans="1:10" s="18" customFormat="1" ht="16.5" customHeight="1" x14ac:dyDescent="0.25">
      <c r="A860" s="105" t="s">
        <v>34</v>
      </c>
      <c r="B860" s="96" t="s">
        <v>169</v>
      </c>
      <c r="C860" s="107" t="s">
        <v>132</v>
      </c>
      <c r="D860" s="107">
        <v>2023</v>
      </c>
      <c r="E860" s="107">
        <v>2023</v>
      </c>
      <c r="F860" s="28" t="s">
        <v>7</v>
      </c>
      <c r="G860" s="8">
        <f>G861+G862+G863+G864</f>
        <v>64</v>
      </c>
      <c r="H860" s="8">
        <f>H861+H862+H863+H864</f>
        <v>0</v>
      </c>
      <c r="I860" s="8">
        <f t="shared" si="136"/>
        <v>0</v>
      </c>
      <c r="J860" s="17"/>
    </row>
    <row r="861" spans="1:10" s="18" customFormat="1" ht="16.5" x14ac:dyDescent="0.25">
      <c r="A861" s="105"/>
      <c r="B861" s="99"/>
      <c r="C861" s="107"/>
      <c r="D861" s="107"/>
      <c r="E861" s="107"/>
      <c r="F861" s="28" t="s">
        <v>8</v>
      </c>
      <c r="G861" s="8">
        <v>0</v>
      </c>
      <c r="H861" s="8">
        <v>0</v>
      </c>
      <c r="I861" s="8" t="s">
        <v>28</v>
      </c>
      <c r="J861" s="17"/>
    </row>
    <row r="862" spans="1:10" s="18" customFormat="1" ht="25.5" x14ac:dyDescent="0.25">
      <c r="A862" s="105"/>
      <c r="B862" s="99"/>
      <c r="C862" s="107"/>
      <c r="D862" s="107"/>
      <c r="E862" s="107"/>
      <c r="F862" s="28" t="s">
        <v>9</v>
      </c>
      <c r="G862" s="8">
        <v>0</v>
      </c>
      <c r="H862" s="8">
        <v>0</v>
      </c>
      <c r="I862" s="8" t="s">
        <v>28</v>
      </c>
      <c r="J862" s="17"/>
    </row>
    <row r="863" spans="1:10" s="18" customFormat="1" ht="16.5" x14ac:dyDescent="0.25">
      <c r="A863" s="105"/>
      <c r="B863" s="99"/>
      <c r="C863" s="107"/>
      <c r="D863" s="107"/>
      <c r="E863" s="107"/>
      <c r="F863" s="28" t="s">
        <v>10</v>
      </c>
      <c r="G863" s="8">
        <v>0</v>
      </c>
      <c r="H863" s="8">
        <v>0</v>
      </c>
      <c r="I863" s="8" t="s">
        <v>28</v>
      </c>
      <c r="J863" s="17"/>
    </row>
    <row r="864" spans="1:10" s="18" customFormat="1" ht="25.5" customHeight="1" x14ac:dyDescent="0.25">
      <c r="A864" s="105"/>
      <c r="B864" s="102"/>
      <c r="C864" s="107"/>
      <c r="D864" s="107"/>
      <c r="E864" s="107"/>
      <c r="F864" s="28" t="s">
        <v>11</v>
      </c>
      <c r="G864" s="8">
        <v>64</v>
      </c>
      <c r="H864" s="8">
        <v>0</v>
      </c>
      <c r="I864" s="8">
        <f t="shared" si="136"/>
        <v>0</v>
      </c>
      <c r="J864" s="21"/>
    </row>
    <row r="865" spans="1:10" s="18" customFormat="1" ht="16.5" customHeight="1" x14ac:dyDescent="0.25">
      <c r="A865" s="105" t="s">
        <v>70</v>
      </c>
      <c r="B865" s="96" t="s">
        <v>282</v>
      </c>
      <c r="C865" s="107" t="s">
        <v>132</v>
      </c>
      <c r="D865" s="107">
        <v>2023</v>
      </c>
      <c r="E865" s="107">
        <v>2023</v>
      </c>
      <c r="F865" s="28" t="s">
        <v>7</v>
      </c>
      <c r="G865" s="8">
        <f>G866+G867+G868+G869</f>
        <v>91</v>
      </c>
      <c r="H865" s="8">
        <f>H866+H867+H868+H869</f>
        <v>0</v>
      </c>
      <c r="I865" s="8">
        <f t="shared" ref="I865" si="141">H865/G865*100</f>
        <v>0</v>
      </c>
      <c r="J865" s="17"/>
    </row>
    <row r="866" spans="1:10" s="18" customFormat="1" ht="16.5" x14ac:dyDescent="0.25">
      <c r="A866" s="105"/>
      <c r="B866" s="99"/>
      <c r="C866" s="107"/>
      <c r="D866" s="107"/>
      <c r="E866" s="107"/>
      <c r="F866" s="28" t="s">
        <v>8</v>
      </c>
      <c r="G866" s="8">
        <v>0</v>
      </c>
      <c r="H866" s="8">
        <v>0</v>
      </c>
      <c r="I866" s="8" t="s">
        <v>28</v>
      </c>
      <c r="J866" s="17"/>
    </row>
    <row r="867" spans="1:10" s="18" customFormat="1" ht="25.5" x14ac:dyDescent="0.25">
      <c r="A867" s="105"/>
      <c r="B867" s="99"/>
      <c r="C867" s="107"/>
      <c r="D867" s="107"/>
      <c r="E867" s="107"/>
      <c r="F867" s="28" t="s">
        <v>9</v>
      </c>
      <c r="G867" s="8">
        <v>0</v>
      </c>
      <c r="H867" s="8">
        <v>0</v>
      </c>
      <c r="I867" s="8" t="s">
        <v>28</v>
      </c>
      <c r="J867" s="17"/>
    </row>
    <row r="868" spans="1:10" s="18" customFormat="1" ht="16.5" x14ac:dyDescent="0.25">
      <c r="A868" s="105"/>
      <c r="B868" s="99"/>
      <c r="C868" s="107"/>
      <c r="D868" s="107"/>
      <c r="E868" s="107"/>
      <c r="F868" s="28" t="s">
        <v>10</v>
      </c>
      <c r="G868" s="8">
        <v>0</v>
      </c>
      <c r="H868" s="8">
        <v>0</v>
      </c>
      <c r="I868" s="8" t="s">
        <v>28</v>
      </c>
      <c r="J868" s="17"/>
    </row>
    <row r="869" spans="1:10" s="18" customFormat="1" ht="25.5" customHeight="1" x14ac:dyDescent="0.25">
      <c r="A869" s="105"/>
      <c r="B869" s="102"/>
      <c r="C869" s="107"/>
      <c r="D869" s="107"/>
      <c r="E869" s="107"/>
      <c r="F869" s="28" t="s">
        <v>11</v>
      </c>
      <c r="G869" s="8">
        <v>91</v>
      </c>
      <c r="H869" s="8">
        <v>0</v>
      </c>
      <c r="I869" s="8">
        <f t="shared" ref="I869" si="142">H869/G869*100</f>
        <v>0</v>
      </c>
      <c r="J869" s="21"/>
    </row>
    <row r="870" spans="1:10" s="18" customFormat="1" ht="16.5" x14ac:dyDescent="0.25">
      <c r="A870" s="163" t="s">
        <v>295</v>
      </c>
      <c r="B870" s="163"/>
      <c r="C870" s="163"/>
      <c r="D870" s="163"/>
      <c r="E870" s="163"/>
      <c r="F870" s="15" t="s">
        <v>7</v>
      </c>
      <c r="G870" s="54">
        <f>G871+G872+G873+G874</f>
        <v>901.3</v>
      </c>
      <c r="H870" s="54">
        <f>H871+H872+H873+H874</f>
        <v>631.9</v>
      </c>
      <c r="I870" s="54">
        <f>H870/G870*100</f>
        <v>70.109841340286252</v>
      </c>
      <c r="J870" s="17"/>
    </row>
    <row r="871" spans="1:10" s="18" customFormat="1" ht="16.5" x14ac:dyDescent="0.25">
      <c r="A871" s="163"/>
      <c r="B871" s="163"/>
      <c r="C871" s="163"/>
      <c r="D871" s="163"/>
      <c r="E871" s="163"/>
      <c r="F871" s="15" t="s">
        <v>8</v>
      </c>
      <c r="G871" s="54">
        <f t="shared" ref="G871:H874" si="143">G876+G896+G921+G941+G971+G981</f>
        <v>0</v>
      </c>
      <c r="H871" s="54">
        <f t="shared" si="143"/>
        <v>0</v>
      </c>
      <c r="I871" s="54" t="s">
        <v>28</v>
      </c>
      <c r="J871" s="17"/>
    </row>
    <row r="872" spans="1:10" s="18" customFormat="1" ht="25.5" x14ac:dyDescent="0.25">
      <c r="A872" s="163"/>
      <c r="B872" s="163"/>
      <c r="C872" s="163"/>
      <c r="D872" s="163"/>
      <c r="E872" s="163"/>
      <c r="F872" s="15" t="s">
        <v>9</v>
      </c>
      <c r="G872" s="54">
        <f t="shared" si="143"/>
        <v>821.3</v>
      </c>
      <c r="H872" s="54">
        <f t="shared" si="143"/>
        <v>606.9</v>
      </c>
      <c r="I872" s="54">
        <f t="shared" ref="I872:I874" si="144">H872/G872*100</f>
        <v>73.895044441738705</v>
      </c>
      <c r="J872" s="17"/>
    </row>
    <row r="873" spans="1:10" s="18" customFormat="1" ht="16.5" x14ac:dyDescent="0.25">
      <c r="A873" s="163"/>
      <c r="B873" s="163"/>
      <c r="C873" s="163"/>
      <c r="D873" s="163"/>
      <c r="E873" s="163"/>
      <c r="F873" s="15" t="s">
        <v>10</v>
      </c>
      <c r="G873" s="54">
        <f t="shared" si="143"/>
        <v>0</v>
      </c>
      <c r="H873" s="54">
        <f t="shared" si="143"/>
        <v>0</v>
      </c>
      <c r="I873" s="54" t="s">
        <v>28</v>
      </c>
      <c r="J873" s="17"/>
    </row>
    <row r="874" spans="1:10" s="18" customFormat="1" ht="25.5" x14ac:dyDescent="0.25">
      <c r="A874" s="163"/>
      <c r="B874" s="163"/>
      <c r="C874" s="163"/>
      <c r="D874" s="163"/>
      <c r="E874" s="163"/>
      <c r="F874" s="15" t="s">
        <v>11</v>
      </c>
      <c r="G874" s="54">
        <f t="shared" si="143"/>
        <v>80</v>
      </c>
      <c r="H874" s="54">
        <f t="shared" si="143"/>
        <v>25</v>
      </c>
      <c r="I874" s="54">
        <f t="shared" si="144"/>
        <v>31.25</v>
      </c>
      <c r="J874" s="17"/>
    </row>
    <row r="875" spans="1:10" s="18" customFormat="1" ht="16.5" x14ac:dyDescent="0.25">
      <c r="A875" s="107">
        <v>1</v>
      </c>
      <c r="B875" s="107" t="s">
        <v>31</v>
      </c>
      <c r="C875" s="107"/>
      <c r="D875" s="107"/>
      <c r="E875" s="107"/>
      <c r="F875" s="28" t="s">
        <v>7</v>
      </c>
      <c r="G875" s="29">
        <f>G876+G877+G878+G879</f>
        <v>0</v>
      </c>
      <c r="H875" s="29">
        <f t="shared" ref="H875" si="145">H876+H877+H878+H879</f>
        <v>0</v>
      </c>
      <c r="I875" s="29" t="s">
        <v>28</v>
      </c>
      <c r="J875" s="17"/>
    </row>
    <row r="876" spans="1:10" s="18" customFormat="1" ht="16.5" x14ac:dyDescent="0.25">
      <c r="A876" s="107"/>
      <c r="B876" s="107"/>
      <c r="C876" s="107"/>
      <c r="D876" s="107"/>
      <c r="E876" s="107"/>
      <c r="F876" s="28" t="s">
        <v>8</v>
      </c>
      <c r="G876" s="29">
        <f>G881+G886+G891</f>
        <v>0</v>
      </c>
      <c r="H876" s="29">
        <f>H881+H886+H891</f>
        <v>0</v>
      </c>
      <c r="I876" s="29" t="s">
        <v>28</v>
      </c>
      <c r="J876" s="17"/>
    </row>
    <row r="877" spans="1:10" s="18" customFormat="1" ht="25.5" x14ac:dyDescent="0.25">
      <c r="A877" s="107"/>
      <c r="B877" s="107"/>
      <c r="C877" s="107"/>
      <c r="D877" s="107"/>
      <c r="E877" s="107"/>
      <c r="F877" s="28" t="s">
        <v>9</v>
      </c>
      <c r="G877" s="29">
        <f t="shared" ref="G877:H877" si="146">G882+G887+G892</f>
        <v>0</v>
      </c>
      <c r="H877" s="29">
        <f t="shared" si="146"/>
        <v>0</v>
      </c>
      <c r="I877" s="29" t="s">
        <v>28</v>
      </c>
      <c r="J877" s="17"/>
    </row>
    <row r="878" spans="1:10" s="18" customFormat="1" ht="16.5" x14ac:dyDescent="0.25">
      <c r="A878" s="107"/>
      <c r="B878" s="107"/>
      <c r="C878" s="107"/>
      <c r="D878" s="107"/>
      <c r="E878" s="107"/>
      <c r="F878" s="28" t="s">
        <v>10</v>
      </c>
      <c r="G878" s="29">
        <f t="shared" ref="G878:H878" si="147">G883+G888+G893</f>
        <v>0</v>
      </c>
      <c r="H878" s="29">
        <f t="shared" si="147"/>
        <v>0</v>
      </c>
      <c r="I878" s="29" t="s">
        <v>28</v>
      </c>
      <c r="J878" s="17"/>
    </row>
    <row r="879" spans="1:10" s="18" customFormat="1" ht="25.5" x14ac:dyDescent="0.25">
      <c r="A879" s="107"/>
      <c r="B879" s="107"/>
      <c r="C879" s="107"/>
      <c r="D879" s="107"/>
      <c r="E879" s="107"/>
      <c r="F879" s="28" t="s">
        <v>11</v>
      </c>
      <c r="G879" s="29">
        <f t="shared" ref="G879:H879" si="148">G884+G889+G894</f>
        <v>0</v>
      </c>
      <c r="H879" s="29">
        <f t="shared" si="148"/>
        <v>0</v>
      </c>
      <c r="I879" s="29" t="s">
        <v>28</v>
      </c>
      <c r="J879" s="17"/>
    </row>
    <row r="880" spans="1:10" s="18" customFormat="1" ht="16.5" x14ac:dyDescent="0.25">
      <c r="A880" s="78" t="s">
        <v>26</v>
      </c>
      <c r="B880" s="87" t="s">
        <v>32</v>
      </c>
      <c r="C880" s="107" t="s">
        <v>239</v>
      </c>
      <c r="D880" s="107">
        <v>2023</v>
      </c>
      <c r="E880" s="107">
        <v>2023</v>
      </c>
      <c r="F880" s="28" t="s">
        <v>7</v>
      </c>
      <c r="G880" s="29">
        <f>G881+G882+G883+G884</f>
        <v>0</v>
      </c>
      <c r="H880" s="29">
        <f t="shared" ref="H880" si="149">H881+H882+H883+H884</f>
        <v>0</v>
      </c>
      <c r="I880" s="29" t="s">
        <v>28</v>
      </c>
      <c r="J880" s="17"/>
    </row>
    <row r="881" spans="1:10" s="18" customFormat="1" ht="16.5" x14ac:dyDescent="0.25">
      <c r="A881" s="79"/>
      <c r="B881" s="88"/>
      <c r="C881" s="107"/>
      <c r="D881" s="107"/>
      <c r="E881" s="107"/>
      <c r="F881" s="28" t="s">
        <v>8</v>
      </c>
      <c r="G881" s="29">
        <v>0</v>
      </c>
      <c r="H881" s="29">
        <v>0</v>
      </c>
      <c r="I881" s="29" t="s">
        <v>28</v>
      </c>
      <c r="J881" s="17"/>
    </row>
    <row r="882" spans="1:10" s="18" customFormat="1" ht="25.5" x14ac:dyDescent="0.25">
      <c r="A882" s="79"/>
      <c r="B882" s="88"/>
      <c r="C882" s="107"/>
      <c r="D882" s="107"/>
      <c r="E882" s="107"/>
      <c r="F882" s="28" t="s">
        <v>9</v>
      </c>
      <c r="G882" s="29">
        <v>0</v>
      </c>
      <c r="H882" s="29">
        <v>0</v>
      </c>
      <c r="I882" s="29" t="s">
        <v>28</v>
      </c>
      <c r="J882" s="17"/>
    </row>
    <row r="883" spans="1:10" s="18" customFormat="1" ht="16.5" x14ac:dyDescent="0.25">
      <c r="A883" s="79"/>
      <c r="B883" s="88"/>
      <c r="C883" s="107"/>
      <c r="D883" s="107"/>
      <c r="E883" s="107"/>
      <c r="F883" s="28" t="s">
        <v>10</v>
      </c>
      <c r="G883" s="29">
        <v>0</v>
      </c>
      <c r="H883" s="29">
        <v>0</v>
      </c>
      <c r="I883" s="29" t="s">
        <v>28</v>
      </c>
      <c r="J883" s="17"/>
    </row>
    <row r="884" spans="1:10" s="18" customFormat="1" ht="25.5" customHeight="1" x14ac:dyDescent="0.25">
      <c r="A884" s="80"/>
      <c r="B884" s="89"/>
      <c r="C884" s="107"/>
      <c r="D884" s="107"/>
      <c r="E884" s="107"/>
      <c r="F884" s="28" t="s">
        <v>11</v>
      </c>
      <c r="G884" s="29">
        <v>0</v>
      </c>
      <c r="H884" s="29">
        <v>0</v>
      </c>
      <c r="I884" s="29" t="s">
        <v>28</v>
      </c>
      <c r="J884" s="21"/>
    </row>
    <row r="885" spans="1:10" s="18" customFormat="1" ht="16.5" customHeight="1" x14ac:dyDescent="0.25">
      <c r="A885" s="78" t="s">
        <v>33</v>
      </c>
      <c r="B885" s="87" t="s">
        <v>238</v>
      </c>
      <c r="C885" s="107" t="s">
        <v>239</v>
      </c>
      <c r="D885" s="107">
        <v>2023</v>
      </c>
      <c r="E885" s="107">
        <v>2023</v>
      </c>
      <c r="F885" s="28" t="s">
        <v>7</v>
      </c>
      <c r="G885" s="29">
        <f>G886+G887+G888+G889</f>
        <v>0</v>
      </c>
      <c r="H885" s="29">
        <f t="shared" ref="H885" si="150">H886+H887+H888+H889</f>
        <v>0</v>
      </c>
      <c r="I885" s="29" t="s">
        <v>28</v>
      </c>
      <c r="J885" s="17"/>
    </row>
    <row r="886" spans="1:10" s="18" customFormat="1" ht="16.5" x14ac:dyDescent="0.25">
      <c r="A886" s="79"/>
      <c r="B886" s="88"/>
      <c r="C886" s="107"/>
      <c r="D886" s="107"/>
      <c r="E886" s="107"/>
      <c r="F886" s="28" t="s">
        <v>8</v>
      </c>
      <c r="G886" s="29">
        <v>0</v>
      </c>
      <c r="H886" s="29">
        <v>0</v>
      </c>
      <c r="I886" s="29" t="s">
        <v>28</v>
      </c>
      <c r="J886" s="17"/>
    </row>
    <row r="887" spans="1:10" s="18" customFormat="1" ht="25.5" x14ac:dyDescent="0.25">
      <c r="A887" s="79"/>
      <c r="B887" s="88"/>
      <c r="C887" s="107"/>
      <c r="D887" s="107"/>
      <c r="E887" s="107"/>
      <c r="F887" s="28" t="s">
        <v>9</v>
      </c>
      <c r="G887" s="29">
        <v>0</v>
      </c>
      <c r="H887" s="29">
        <v>0</v>
      </c>
      <c r="I887" s="29" t="s">
        <v>28</v>
      </c>
      <c r="J887" s="17"/>
    </row>
    <row r="888" spans="1:10" s="18" customFormat="1" ht="16.5" x14ac:dyDescent="0.25">
      <c r="A888" s="79"/>
      <c r="B888" s="88"/>
      <c r="C888" s="107"/>
      <c r="D888" s="107"/>
      <c r="E888" s="107"/>
      <c r="F888" s="28" t="s">
        <v>10</v>
      </c>
      <c r="G888" s="29">
        <v>0</v>
      </c>
      <c r="H888" s="29">
        <v>0</v>
      </c>
      <c r="I888" s="29" t="s">
        <v>28</v>
      </c>
      <c r="J888" s="17"/>
    </row>
    <row r="889" spans="1:10" s="18" customFormat="1" ht="25.5" customHeight="1" x14ac:dyDescent="0.25">
      <c r="A889" s="80"/>
      <c r="B889" s="89"/>
      <c r="C889" s="107"/>
      <c r="D889" s="107"/>
      <c r="E889" s="107"/>
      <c r="F889" s="28" t="s">
        <v>11</v>
      </c>
      <c r="G889" s="29">
        <v>0</v>
      </c>
      <c r="H889" s="29">
        <v>0</v>
      </c>
      <c r="I889" s="29" t="s">
        <v>28</v>
      </c>
      <c r="J889" s="21"/>
    </row>
    <row r="890" spans="1:10" s="18" customFormat="1" ht="16.5" customHeight="1" x14ac:dyDescent="0.25">
      <c r="A890" s="78" t="s">
        <v>34</v>
      </c>
      <c r="B890" s="87" t="s">
        <v>35</v>
      </c>
      <c r="C890" s="107" t="s">
        <v>239</v>
      </c>
      <c r="D890" s="107">
        <v>2023</v>
      </c>
      <c r="E890" s="107">
        <v>2023</v>
      </c>
      <c r="F890" s="28" t="s">
        <v>7</v>
      </c>
      <c r="G890" s="29">
        <f>G891+G892+G893+G894</f>
        <v>0</v>
      </c>
      <c r="H890" s="29">
        <f t="shared" ref="H890" si="151">H891+H892+H893+H894</f>
        <v>0</v>
      </c>
      <c r="I890" s="29" t="s">
        <v>28</v>
      </c>
      <c r="J890" s="17"/>
    </row>
    <row r="891" spans="1:10" s="18" customFormat="1" ht="16.5" x14ac:dyDescent="0.25">
      <c r="A891" s="79"/>
      <c r="B891" s="88"/>
      <c r="C891" s="107"/>
      <c r="D891" s="107"/>
      <c r="E891" s="107"/>
      <c r="F891" s="28" t="s">
        <v>8</v>
      </c>
      <c r="G891" s="29">
        <v>0</v>
      </c>
      <c r="H891" s="29">
        <v>0</v>
      </c>
      <c r="I891" s="29" t="s">
        <v>28</v>
      </c>
      <c r="J891" s="17"/>
    </row>
    <row r="892" spans="1:10" s="18" customFormat="1" ht="25.5" x14ac:dyDescent="0.25">
      <c r="A892" s="79"/>
      <c r="B892" s="88"/>
      <c r="C892" s="107"/>
      <c r="D892" s="107"/>
      <c r="E892" s="107"/>
      <c r="F892" s="28" t="s">
        <v>9</v>
      </c>
      <c r="G892" s="29">
        <v>0</v>
      </c>
      <c r="H892" s="29">
        <v>0</v>
      </c>
      <c r="I892" s="29" t="s">
        <v>28</v>
      </c>
      <c r="J892" s="17"/>
    </row>
    <row r="893" spans="1:10" s="18" customFormat="1" ht="16.5" x14ac:dyDescent="0.25">
      <c r="A893" s="79"/>
      <c r="B893" s="88"/>
      <c r="C893" s="107"/>
      <c r="D893" s="107"/>
      <c r="E893" s="107"/>
      <c r="F893" s="28" t="s">
        <v>10</v>
      </c>
      <c r="G893" s="29">
        <v>0</v>
      </c>
      <c r="H893" s="29">
        <v>0</v>
      </c>
      <c r="I893" s="29" t="s">
        <v>28</v>
      </c>
      <c r="J893" s="17"/>
    </row>
    <row r="894" spans="1:10" s="18" customFormat="1" ht="25.5" customHeight="1" x14ac:dyDescent="0.25">
      <c r="A894" s="80"/>
      <c r="B894" s="89"/>
      <c r="C894" s="107"/>
      <c r="D894" s="107"/>
      <c r="E894" s="107"/>
      <c r="F894" s="28" t="s">
        <v>11</v>
      </c>
      <c r="G894" s="29">
        <v>0</v>
      </c>
      <c r="H894" s="29">
        <v>0</v>
      </c>
      <c r="I894" s="29" t="s">
        <v>28</v>
      </c>
      <c r="J894" s="21"/>
    </row>
    <row r="895" spans="1:10" s="18" customFormat="1" ht="16.5" x14ac:dyDescent="0.25">
      <c r="A895" s="107">
        <v>2</v>
      </c>
      <c r="B895" s="107" t="s">
        <v>36</v>
      </c>
      <c r="C895" s="107"/>
      <c r="D895" s="107"/>
      <c r="E895" s="107"/>
      <c r="F895" s="28" t="s">
        <v>7</v>
      </c>
      <c r="G895" s="29">
        <f>G896+G897+G898+G899</f>
        <v>30</v>
      </c>
      <c r="H895" s="29">
        <f>H896+H897+H898+H899</f>
        <v>0</v>
      </c>
      <c r="I895" s="29">
        <f t="shared" ref="I895:I905" si="152">H895/G895*100</f>
        <v>0</v>
      </c>
      <c r="J895" s="17"/>
    </row>
    <row r="896" spans="1:10" s="18" customFormat="1" ht="16.5" x14ac:dyDescent="0.25">
      <c r="A896" s="107"/>
      <c r="B896" s="107"/>
      <c r="C896" s="107"/>
      <c r="D896" s="107"/>
      <c r="E896" s="107"/>
      <c r="F896" s="28" t="s">
        <v>8</v>
      </c>
      <c r="G896" s="29">
        <f>G901+G906+G911+G916</f>
        <v>0</v>
      </c>
      <c r="H896" s="29">
        <f>H901+H906+H911+H916</f>
        <v>0</v>
      </c>
      <c r="I896" s="29" t="s">
        <v>28</v>
      </c>
      <c r="J896" s="17"/>
    </row>
    <row r="897" spans="1:10" s="18" customFormat="1" ht="25.5" x14ac:dyDescent="0.25">
      <c r="A897" s="107"/>
      <c r="B897" s="107"/>
      <c r="C897" s="107"/>
      <c r="D897" s="107"/>
      <c r="E897" s="107"/>
      <c r="F897" s="28" t="s">
        <v>9</v>
      </c>
      <c r="G897" s="29">
        <f t="shared" ref="G897:H897" si="153">G902+G907+G912+G917</f>
        <v>0</v>
      </c>
      <c r="H897" s="29">
        <f t="shared" si="153"/>
        <v>0</v>
      </c>
      <c r="I897" s="29" t="s">
        <v>28</v>
      </c>
      <c r="J897" s="17"/>
    </row>
    <row r="898" spans="1:10" s="18" customFormat="1" ht="16.5" x14ac:dyDescent="0.25">
      <c r="A898" s="107"/>
      <c r="B898" s="107"/>
      <c r="C898" s="107"/>
      <c r="D898" s="107"/>
      <c r="E898" s="107"/>
      <c r="F898" s="28" t="s">
        <v>10</v>
      </c>
      <c r="G898" s="29">
        <f t="shared" ref="G898:H898" si="154">G903+G908+G913+G918</f>
        <v>0</v>
      </c>
      <c r="H898" s="29">
        <f t="shared" si="154"/>
        <v>0</v>
      </c>
      <c r="I898" s="29" t="s">
        <v>28</v>
      </c>
      <c r="J898" s="17"/>
    </row>
    <row r="899" spans="1:10" s="18" customFormat="1" ht="25.5" x14ac:dyDescent="0.25">
      <c r="A899" s="107"/>
      <c r="B899" s="107"/>
      <c r="C899" s="107"/>
      <c r="D899" s="107"/>
      <c r="E899" s="107"/>
      <c r="F899" s="28" t="s">
        <v>11</v>
      </c>
      <c r="G899" s="29">
        <f t="shared" ref="G899:H899" si="155">G904+G909+G914+G919</f>
        <v>30</v>
      </c>
      <c r="H899" s="29">
        <f t="shared" si="155"/>
        <v>0</v>
      </c>
      <c r="I899" s="29">
        <f t="shared" si="152"/>
        <v>0</v>
      </c>
      <c r="J899" s="17"/>
    </row>
    <row r="900" spans="1:10" s="18" customFormat="1" ht="16.5" customHeight="1" x14ac:dyDescent="0.25">
      <c r="A900" s="78" t="s">
        <v>37</v>
      </c>
      <c r="B900" s="87" t="s">
        <v>38</v>
      </c>
      <c r="C900" s="107" t="s">
        <v>239</v>
      </c>
      <c r="D900" s="107">
        <v>2023</v>
      </c>
      <c r="E900" s="107">
        <v>2023</v>
      </c>
      <c r="F900" s="28" t="s">
        <v>7</v>
      </c>
      <c r="G900" s="29">
        <f>G901+G902+G903+G904</f>
        <v>25</v>
      </c>
      <c r="H900" s="29">
        <f t="shared" ref="H900" si="156">H901+H902+H903+H904</f>
        <v>0</v>
      </c>
      <c r="I900" s="29">
        <f t="shared" si="152"/>
        <v>0</v>
      </c>
      <c r="J900" s="17"/>
    </row>
    <row r="901" spans="1:10" s="18" customFormat="1" ht="16.5" x14ac:dyDescent="0.25">
      <c r="A901" s="79"/>
      <c r="B901" s="88"/>
      <c r="C901" s="107"/>
      <c r="D901" s="107"/>
      <c r="E901" s="107"/>
      <c r="F901" s="28" t="s">
        <v>8</v>
      </c>
      <c r="G901" s="29">
        <v>0</v>
      </c>
      <c r="H901" s="29">
        <v>0</v>
      </c>
      <c r="I901" s="29" t="s">
        <v>28</v>
      </c>
      <c r="J901" s="17"/>
    </row>
    <row r="902" spans="1:10" s="18" customFormat="1" ht="25.5" x14ac:dyDescent="0.25">
      <c r="A902" s="79"/>
      <c r="B902" s="88"/>
      <c r="C902" s="107"/>
      <c r="D902" s="107"/>
      <c r="E902" s="107"/>
      <c r="F902" s="28" t="s">
        <v>9</v>
      </c>
      <c r="G902" s="29">
        <v>0</v>
      </c>
      <c r="H902" s="29">
        <v>0</v>
      </c>
      <c r="I902" s="29" t="s">
        <v>28</v>
      </c>
      <c r="J902" s="17"/>
    </row>
    <row r="903" spans="1:10" s="18" customFormat="1" ht="16.5" x14ac:dyDescent="0.25">
      <c r="A903" s="79"/>
      <c r="B903" s="88"/>
      <c r="C903" s="107"/>
      <c r="D903" s="107"/>
      <c r="E903" s="107"/>
      <c r="F903" s="28" t="s">
        <v>10</v>
      </c>
      <c r="G903" s="29">
        <v>0</v>
      </c>
      <c r="H903" s="29">
        <v>0</v>
      </c>
      <c r="I903" s="29" t="s">
        <v>28</v>
      </c>
      <c r="J903" s="17"/>
    </row>
    <row r="904" spans="1:10" s="18" customFormat="1" ht="25.5" customHeight="1" x14ac:dyDescent="0.25">
      <c r="A904" s="80"/>
      <c r="B904" s="89"/>
      <c r="C904" s="107"/>
      <c r="D904" s="107"/>
      <c r="E904" s="107"/>
      <c r="F904" s="28" t="s">
        <v>11</v>
      </c>
      <c r="G904" s="29">
        <v>25</v>
      </c>
      <c r="H904" s="29">
        <v>0</v>
      </c>
      <c r="I904" s="29">
        <f t="shared" si="152"/>
        <v>0</v>
      </c>
      <c r="J904" s="21"/>
    </row>
    <row r="905" spans="1:10" s="18" customFormat="1" ht="16.5" customHeight="1" x14ac:dyDescent="0.25">
      <c r="A905" s="78" t="s">
        <v>39</v>
      </c>
      <c r="B905" s="87" t="s">
        <v>40</v>
      </c>
      <c r="C905" s="107" t="s">
        <v>239</v>
      </c>
      <c r="D905" s="107">
        <v>2023</v>
      </c>
      <c r="E905" s="107">
        <v>2023</v>
      </c>
      <c r="F905" s="28" t="s">
        <v>7</v>
      </c>
      <c r="G905" s="29">
        <f>G906+G907+G908+G909</f>
        <v>5</v>
      </c>
      <c r="H905" s="29">
        <f t="shared" ref="H905" si="157">H906+H907+H908+H909</f>
        <v>0</v>
      </c>
      <c r="I905" s="29">
        <f t="shared" si="152"/>
        <v>0</v>
      </c>
      <c r="J905" s="17"/>
    </row>
    <row r="906" spans="1:10" s="18" customFormat="1" ht="16.5" x14ac:dyDescent="0.25">
      <c r="A906" s="79"/>
      <c r="B906" s="88"/>
      <c r="C906" s="107"/>
      <c r="D906" s="107"/>
      <c r="E906" s="107"/>
      <c r="F906" s="28" t="s">
        <v>8</v>
      </c>
      <c r="G906" s="29">
        <v>0</v>
      </c>
      <c r="H906" s="29">
        <v>0</v>
      </c>
      <c r="I906" s="29" t="s">
        <v>28</v>
      </c>
      <c r="J906" s="17"/>
    </row>
    <row r="907" spans="1:10" s="18" customFormat="1" ht="25.5" x14ac:dyDescent="0.25">
      <c r="A907" s="79"/>
      <c r="B907" s="88"/>
      <c r="C907" s="107"/>
      <c r="D907" s="107"/>
      <c r="E907" s="107"/>
      <c r="F907" s="28" t="s">
        <v>9</v>
      </c>
      <c r="G907" s="29">
        <v>0</v>
      </c>
      <c r="H907" s="29">
        <v>0</v>
      </c>
      <c r="I907" s="29" t="s">
        <v>28</v>
      </c>
      <c r="J907" s="17"/>
    </row>
    <row r="908" spans="1:10" s="18" customFormat="1" ht="16.5" x14ac:dyDescent="0.25">
      <c r="A908" s="79"/>
      <c r="B908" s="88"/>
      <c r="C908" s="107"/>
      <c r="D908" s="107"/>
      <c r="E908" s="107"/>
      <c r="F908" s="28" t="s">
        <v>10</v>
      </c>
      <c r="G908" s="29">
        <v>0</v>
      </c>
      <c r="H908" s="29">
        <v>0</v>
      </c>
      <c r="I908" s="29" t="s">
        <v>28</v>
      </c>
      <c r="J908" s="17"/>
    </row>
    <row r="909" spans="1:10" s="18" customFormat="1" ht="25.5" customHeight="1" x14ac:dyDescent="0.25">
      <c r="A909" s="80"/>
      <c r="B909" s="89"/>
      <c r="C909" s="107"/>
      <c r="D909" s="107"/>
      <c r="E909" s="107"/>
      <c r="F909" s="28" t="s">
        <v>11</v>
      </c>
      <c r="G909" s="29">
        <v>5</v>
      </c>
      <c r="H909" s="29">
        <v>0</v>
      </c>
      <c r="I909" s="29">
        <f>H909/G909*100</f>
        <v>0</v>
      </c>
      <c r="J909" s="21"/>
    </row>
    <row r="910" spans="1:10" s="18" customFormat="1" ht="16.5" customHeight="1" x14ac:dyDescent="0.25">
      <c r="A910" s="78" t="s">
        <v>41</v>
      </c>
      <c r="B910" s="87" t="s">
        <v>42</v>
      </c>
      <c r="C910" s="107" t="s">
        <v>239</v>
      </c>
      <c r="D910" s="107">
        <v>2023</v>
      </c>
      <c r="E910" s="107">
        <v>2023</v>
      </c>
      <c r="F910" s="28" t="s">
        <v>7</v>
      </c>
      <c r="G910" s="29">
        <f>G911+G912+G913+G914</f>
        <v>0</v>
      </c>
      <c r="H910" s="29">
        <f t="shared" ref="H910" si="158">H911+H912+H913+H914</f>
        <v>0</v>
      </c>
      <c r="I910" s="29" t="s">
        <v>28</v>
      </c>
      <c r="J910" s="17"/>
    </row>
    <row r="911" spans="1:10" s="18" customFormat="1" ht="16.5" x14ac:dyDescent="0.25">
      <c r="A911" s="79"/>
      <c r="B911" s="88"/>
      <c r="C911" s="107"/>
      <c r="D911" s="107"/>
      <c r="E911" s="107"/>
      <c r="F911" s="28" t="s">
        <v>8</v>
      </c>
      <c r="G911" s="29">
        <v>0</v>
      </c>
      <c r="H911" s="29">
        <v>0</v>
      </c>
      <c r="I911" s="29" t="s">
        <v>28</v>
      </c>
      <c r="J911" s="17"/>
    </row>
    <row r="912" spans="1:10" s="18" customFormat="1" ht="25.5" x14ac:dyDescent="0.25">
      <c r="A912" s="79"/>
      <c r="B912" s="88"/>
      <c r="C912" s="107"/>
      <c r="D912" s="107"/>
      <c r="E912" s="107"/>
      <c r="F912" s="28" t="s">
        <v>9</v>
      </c>
      <c r="G912" s="29">
        <v>0</v>
      </c>
      <c r="H912" s="29">
        <v>0</v>
      </c>
      <c r="I912" s="29" t="s">
        <v>28</v>
      </c>
      <c r="J912" s="17"/>
    </row>
    <row r="913" spans="1:10" s="18" customFormat="1" ht="16.5" x14ac:dyDescent="0.25">
      <c r="A913" s="79"/>
      <c r="B913" s="88"/>
      <c r="C913" s="107"/>
      <c r="D913" s="107"/>
      <c r="E913" s="107"/>
      <c r="F913" s="28" t="s">
        <v>10</v>
      </c>
      <c r="G913" s="29">
        <v>0</v>
      </c>
      <c r="H913" s="29">
        <v>0</v>
      </c>
      <c r="I913" s="29" t="s">
        <v>28</v>
      </c>
      <c r="J913" s="17"/>
    </row>
    <row r="914" spans="1:10" s="18" customFormat="1" ht="25.5" customHeight="1" x14ac:dyDescent="0.25">
      <c r="A914" s="80"/>
      <c r="B914" s="89"/>
      <c r="C914" s="107"/>
      <c r="D914" s="107"/>
      <c r="E914" s="107"/>
      <c r="F914" s="28" t="s">
        <v>11</v>
      </c>
      <c r="G914" s="29">
        <v>0</v>
      </c>
      <c r="H914" s="29">
        <v>0</v>
      </c>
      <c r="I914" s="29" t="s">
        <v>28</v>
      </c>
      <c r="J914" s="21"/>
    </row>
    <row r="915" spans="1:10" s="18" customFormat="1" ht="16.5" customHeight="1" x14ac:dyDescent="0.25">
      <c r="A915" s="78" t="s">
        <v>43</v>
      </c>
      <c r="B915" s="87" t="s">
        <v>44</v>
      </c>
      <c r="C915" s="107" t="s">
        <v>239</v>
      </c>
      <c r="D915" s="107">
        <v>2023</v>
      </c>
      <c r="E915" s="107">
        <v>2023</v>
      </c>
      <c r="F915" s="28" t="s">
        <v>7</v>
      </c>
      <c r="G915" s="29">
        <f>G916+G917+G918+G919</f>
        <v>0</v>
      </c>
      <c r="H915" s="29">
        <f t="shared" ref="H915" si="159">H916+H917+H918+H919</f>
        <v>0</v>
      </c>
      <c r="I915" s="29" t="s">
        <v>28</v>
      </c>
      <c r="J915" s="17"/>
    </row>
    <row r="916" spans="1:10" s="18" customFormat="1" ht="16.5" x14ac:dyDescent="0.25">
      <c r="A916" s="79"/>
      <c r="B916" s="88"/>
      <c r="C916" s="107"/>
      <c r="D916" s="107"/>
      <c r="E916" s="107"/>
      <c r="F916" s="28" t="s">
        <v>8</v>
      </c>
      <c r="G916" s="29">
        <v>0</v>
      </c>
      <c r="H916" s="29">
        <v>0</v>
      </c>
      <c r="I916" s="29" t="s">
        <v>28</v>
      </c>
      <c r="J916" s="17"/>
    </row>
    <row r="917" spans="1:10" s="18" customFormat="1" ht="25.5" x14ac:dyDescent="0.25">
      <c r="A917" s="79"/>
      <c r="B917" s="88"/>
      <c r="C917" s="107"/>
      <c r="D917" s="107"/>
      <c r="E917" s="107"/>
      <c r="F917" s="28" t="s">
        <v>9</v>
      </c>
      <c r="G917" s="29">
        <v>0</v>
      </c>
      <c r="H917" s="29">
        <v>0</v>
      </c>
      <c r="I917" s="29" t="s">
        <v>28</v>
      </c>
      <c r="J917" s="17"/>
    </row>
    <row r="918" spans="1:10" s="18" customFormat="1" ht="16.5" x14ac:dyDescent="0.25">
      <c r="A918" s="79"/>
      <c r="B918" s="88"/>
      <c r="C918" s="107"/>
      <c r="D918" s="107"/>
      <c r="E918" s="107"/>
      <c r="F918" s="28" t="s">
        <v>10</v>
      </c>
      <c r="G918" s="29">
        <v>0</v>
      </c>
      <c r="H918" s="29">
        <v>0</v>
      </c>
      <c r="I918" s="29" t="s">
        <v>28</v>
      </c>
      <c r="J918" s="17"/>
    </row>
    <row r="919" spans="1:10" s="18" customFormat="1" ht="25.5" customHeight="1" x14ac:dyDescent="0.25">
      <c r="A919" s="80"/>
      <c r="B919" s="89"/>
      <c r="C919" s="107"/>
      <c r="D919" s="107"/>
      <c r="E919" s="107"/>
      <c r="F919" s="28" t="s">
        <v>11</v>
      </c>
      <c r="G919" s="29">
        <v>0</v>
      </c>
      <c r="H919" s="29">
        <v>0</v>
      </c>
      <c r="I919" s="29" t="s">
        <v>28</v>
      </c>
      <c r="J919" s="21"/>
    </row>
    <row r="920" spans="1:10" s="18" customFormat="1" ht="16.5" x14ac:dyDescent="0.25">
      <c r="A920" s="107">
        <v>3</v>
      </c>
      <c r="B920" s="107" t="s">
        <v>45</v>
      </c>
      <c r="C920" s="107"/>
      <c r="D920" s="107"/>
      <c r="E920" s="107"/>
      <c r="F920" s="28" t="s">
        <v>7</v>
      </c>
      <c r="G920" s="29">
        <f>G921+G922+G923+G924</f>
        <v>25</v>
      </c>
      <c r="H920" s="29">
        <f>H921+H922+H923+H924</f>
        <v>0</v>
      </c>
      <c r="I920" s="29">
        <f t="shared" ref="I920:I934" si="160">H920/G920*100</f>
        <v>0</v>
      </c>
      <c r="J920" s="17"/>
    </row>
    <row r="921" spans="1:10" s="18" customFormat="1" ht="16.5" x14ac:dyDescent="0.25">
      <c r="A921" s="107"/>
      <c r="B921" s="107"/>
      <c r="C921" s="107"/>
      <c r="D921" s="107"/>
      <c r="E921" s="107"/>
      <c r="F921" s="28" t="s">
        <v>8</v>
      </c>
      <c r="G921" s="29">
        <f>G926+G931+G936</f>
        <v>0</v>
      </c>
      <c r="H921" s="29">
        <f>H926+H931+H936</f>
        <v>0</v>
      </c>
      <c r="I921" s="29" t="s">
        <v>28</v>
      </c>
      <c r="J921" s="17"/>
    </row>
    <row r="922" spans="1:10" s="18" customFormat="1" ht="25.5" x14ac:dyDescent="0.25">
      <c r="A922" s="107"/>
      <c r="B922" s="107"/>
      <c r="C922" s="107"/>
      <c r="D922" s="107"/>
      <c r="E922" s="107"/>
      <c r="F922" s="28" t="s">
        <v>9</v>
      </c>
      <c r="G922" s="29">
        <f t="shared" ref="G922:H922" si="161">G927+G932+G937</f>
        <v>0</v>
      </c>
      <c r="H922" s="29">
        <f t="shared" si="161"/>
        <v>0</v>
      </c>
      <c r="I922" s="29" t="s">
        <v>28</v>
      </c>
      <c r="J922" s="17"/>
    </row>
    <row r="923" spans="1:10" s="18" customFormat="1" ht="16.5" x14ac:dyDescent="0.25">
      <c r="A923" s="107"/>
      <c r="B923" s="107"/>
      <c r="C923" s="107"/>
      <c r="D923" s="107"/>
      <c r="E923" s="107"/>
      <c r="F923" s="28" t="s">
        <v>10</v>
      </c>
      <c r="G923" s="29">
        <f t="shared" ref="G923:H923" si="162">G928+G933+G938</f>
        <v>0</v>
      </c>
      <c r="H923" s="29">
        <f t="shared" si="162"/>
        <v>0</v>
      </c>
      <c r="I923" s="29" t="s">
        <v>28</v>
      </c>
      <c r="J923" s="17"/>
    </row>
    <row r="924" spans="1:10" s="18" customFormat="1" ht="25.5" x14ac:dyDescent="0.25">
      <c r="A924" s="107"/>
      <c r="B924" s="107"/>
      <c r="C924" s="107"/>
      <c r="D924" s="107"/>
      <c r="E924" s="107"/>
      <c r="F924" s="28" t="s">
        <v>11</v>
      </c>
      <c r="G924" s="29">
        <f t="shared" ref="G924:H924" si="163">G929+G934+G939</f>
        <v>25</v>
      </c>
      <c r="H924" s="29">
        <f t="shared" si="163"/>
        <v>0</v>
      </c>
      <c r="I924" s="29">
        <f t="shared" si="160"/>
        <v>0</v>
      </c>
      <c r="J924" s="17"/>
    </row>
    <row r="925" spans="1:10" s="18" customFormat="1" ht="16.5" customHeight="1" x14ac:dyDescent="0.25">
      <c r="A925" s="78" t="s">
        <v>46</v>
      </c>
      <c r="B925" s="87" t="s">
        <v>47</v>
      </c>
      <c r="C925" s="107" t="s">
        <v>239</v>
      </c>
      <c r="D925" s="107">
        <v>2023</v>
      </c>
      <c r="E925" s="107">
        <v>2023</v>
      </c>
      <c r="F925" s="28" t="s">
        <v>7</v>
      </c>
      <c r="G925" s="29">
        <f>G926+G927+G928+G929</f>
        <v>13</v>
      </c>
      <c r="H925" s="29">
        <f t="shared" ref="H925" si="164">H926+H927+H928+H929</f>
        <v>0</v>
      </c>
      <c r="I925" s="29">
        <f t="shared" si="160"/>
        <v>0</v>
      </c>
      <c r="J925" s="17"/>
    </row>
    <row r="926" spans="1:10" s="18" customFormat="1" ht="16.5" x14ac:dyDescent="0.25">
      <c r="A926" s="79"/>
      <c r="B926" s="88"/>
      <c r="C926" s="107"/>
      <c r="D926" s="107"/>
      <c r="E926" s="107"/>
      <c r="F926" s="28" t="s">
        <v>8</v>
      </c>
      <c r="G926" s="29">
        <v>0</v>
      </c>
      <c r="H926" s="29">
        <v>0</v>
      </c>
      <c r="I926" s="29" t="s">
        <v>28</v>
      </c>
      <c r="J926" s="17"/>
    </row>
    <row r="927" spans="1:10" s="18" customFormat="1" ht="25.5" x14ac:dyDescent="0.25">
      <c r="A927" s="79"/>
      <c r="B927" s="88"/>
      <c r="C927" s="107"/>
      <c r="D927" s="107"/>
      <c r="E927" s="107"/>
      <c r="F927" s="28" t="s">
        <v>9</v>
      </c>
      <c r="G927" s="29">
        <v>0</v>
      </c>
      <c r="H927" s="29">
        <v>0</v>
      </c>
      <c r="I927" s="29" t="s">
        <v>28</v>
      </c>
      <c r="J927" s="17"/>
    </row>
    <row r="928" spans="1:10" s="18" customFormat="1" ht="16.5" x14ac:dyDescent="0.25">
      <c r="A928" s="79"/>
      <c r="B928" s="88"/>
      <c r="C928" s="107"/>
      <c r="D928" s="107"/>
      <c r="E928" s="107"/>
      <c r="F928" s="28" t="s">
        <v>10</v>
      </c>
      <c r="G928" s="29">
        <v>0</v>
      </c>
      <c r="H928" s="29">
        <v>0</v>
      </c>
      <c r="I928" s="29" t="s">
        <v>28</v>
      </c>
      <c r="J928" s="17"/>
    </row>
    <row r="929" spans="1:10" s="18" customFormat="1" ht="25.5" customHeight="1" x14ac:dyDescent="0.25">
      <c r="A929" s="80"/>
      <c r="B929" s="89"/>
      <c r="C929" s="107"/>
      <c r="D929" s="107"/>
      <c r="E929" s="107"/>
      <c r="F929" s="28" t="s">
        <v>11</v>
      </c>
      <c r="G929" s="29">
        <v>13</v>
      </c>
      <c r="H929" s="29">
        <v>0</v>
      </c>
      <c r="I929" s="29">
        <f t="shared" si="160"/>
        <v>0</v>
      </c>
      <c r="J929" s="21"/>
    </row>
    <row r="930" spans="1:10" s="18" customFormat="1" ht="16.5" customHeight="1" x14ac:dyDescent="0.25">
      <c r="A930" s="78" t="s">
        <v>48</v>
      </c>
      <c r="B930" s="87" t="s">
        <v>49</v>
      </c>
      <c r="C930" s="107" t="s">
        <v>239</v>
      </c>
      <c r="D930" s="107">
        <v>2023</v>
      </c>
      <c r="E930" s="107">
        <v>2023</v>
      </c>
      <c r="F930" s="28" t="s">
        <v>7</v>
      </c>
      <c r="G930" s="29">
        <f>G931+G932+G933+G934</f>
        <v>12</v>
      </c>
      <c r="H930" s="29">
        <f t="shared" ref="H930" si="165">H931+H932+H933+H934</f>
        <v>0</v>
      </c>
      <c r="I930" s="29">
        <f t="shared" si="160"/>
        <v>0</v>
      </c>
      <c r="J930" s="17"/>
    </row>
    <row r="931" spans="1:10" s="18" customFormat="1" ht="16.5" x14ac:dyDescent="0.25">
      <c r="A931" s="79"/>
      <c r="B931" s="88"/>
      <c r="C931" s="107"/>
      <c r="D931" s="107"/>
      <c r="E931" s="107"/>
      <c r="F931" s="28" t="s">
        <v>8</v>
      </c>
      <c r="G931" s="29">
        <v>0</v>
      </c>
      <c r="H931" s="29">
        <v>0</v>
      </c>
      <c r="I931" s="29" t="s">
        <v>28</v>
      </c>
      <c r="J931" s="17"/>
    </row>
    <row r="932" spans="1:10" s="18" customFormat="1" ht="25.5" x14ac:dyDescent="0.25">
      <c r="A932" s="79"/>
      <c r="B932" s="88"/>
      <c r="C932" s="107"/>
      <c r="D932" s="107"/>
      <c r="E932" s="107"/>
      <c r="F932" s="28" t="s">
        <v>9</v>
      </c>
      <c r="G932" s="29">
        <v>0</v>
      </c>
      <c r="H932" s="29">
        <v>0</v>
      </c>
      <c r="I932" s="29" t="s">
        <v>28</v>
      </c>
      <c r="J932" s="17"/>
    </row>
    <row r="933" spans="1:10" s="18" customFormat="1" ht="16.5" x14ac:dyDescent="0.25">
      <c r="A933" s="79"/>
      <c r="B933" s="88"/>
      <c r="C933" s="107"/>
      <c r="D933" s="107"/>
      <c r="E933" s="107"/>
      <c r="F933" s="28" t="s">
        <v>10</v>
      </c>
      <c r="G933" s="29">
        <v>0</v>
      </c>
      <c r="H933" s="29">
        <v>0</v>
      </c>
      <c r="I933" s="29" t="s">
        <v>28</v>
      </c>
      <c r="J933" s="17"/>
    </row>
    <row r="934" spans="1:10" s="18" customFormat="1" ht="25.5" customHeight="1" x14ac:dyDescent="0.25">
      <c r="A934" s="80"/>
      <c r="B934" s="89"/>
      <c r="C934" s="107"/>
      <c r="D934" s="107"/>
      <c r="E934" s="107"/>
      <c r="F934" s="28" t="s">
        <v>11</v>
      </c>
      <c r="G934" s="29">
        <v>12</v>
      </c>
      <c r="H934" s="29">
        <v>0</v>
      </c>
      <c r="I934" s="29">
        <f t="shared" si="160"/>
        <v>0</v>
      </c>
      <c r="J934" s="21"/>
    </row>
    <row r="935" spans="1:10" s="18" customFormat="1" ht="16.5" customHeight="1" x14ac:dyDescent="0.25">
      <c r="A935" s="78" t="s">
        <v>170</v>
      </c>
      <c r="B935" s="87" t="s">
        <v>171</v>
      </c>
      <c r="C935" s="107" t="s">
        <v>239</v>
      </c>
      <c r="D935" s="107">
        <v>2023</v>
      </c>
      <c r="E935" s="107">
        <v>2023</v>
      </c>
      <c r="F935" s="28" t="s">
        <v>7</v>
      </c>
      <c r="G935" s="29">
        <f>G936+G937+G938+G939</f>
        <v>0</v>
      </c>
      <c r="H935" s="29">
        <f t="shared" ref="H935" si="166">H936+H937+H938+H939</f>
        <v>0</v>
      </c>
      <c r="I935" s="29" t="s">
        <v>28</v>
      </c>
      <c r="J935" s="17"/>
    </row>
    <row r="936" spans="1:10" s="18" customFormat="1" ht="16.5" x14ac:dyDescent="0.25">
      <c r="A936" s="79"/>
      <c r="B936" s="88"/>
      <c r="C936" s="107"/>
      <c r="D936" s="107"/>
      <c r="E936" s="107"/>
      <c r="F936" s="28" t="s">
        <v>8</v>
      </c>
      <c r="G936" s="29">
        <v>0</v>
      </c>
      <c r="H936" s="29">
        <v>0</v>
      </c>
      <c r="I936" s="29" t="s">
        <v>28</v>
      </c>
      <c r="J936" s="17"/>
    </row>
    <row r="937" spans="1:10" s="18" customFormat="1" ht="25.5" x14ac:dyDescent="0.25">
      <c r="A937" s="79"/>
      <c r="B937" s="88"/>
      <c r="C937" s="107"/>
      <c r="D937" s="107"/>
      <c r="E937" s="107"/>
      <c r="F937" s="28" t="s">
        <v>9</v>
      </c>
      <c r="G937" s="29">
        <v>0</v>
      </c>
      <c r="H937" s="29">
        <v>0</v>
      </c>
      <c r="I937" s="29" t="s">
        <v>28</v>
      </c>
      <c r="J937" s="17"/>
    </row>
    <row r="938" spans="1:10" s="18" customFormat="1" ht="16.5" x14ac:dyDescent="0.25">
      <c r="A938" s="79"/>
      <c r="B938" s="88"/>
      <c r="C938" s="107"/>
      <c r="D938" s="107"/>
      <c r="E938" s="107"/>
      <c r="F938" s="28" t="s">
        <v>10</v>
      </c>
      <c r="G938" s="29">
        <v>0</v>
      </c>
      <c r="H938" s="29">
        <v>0</v>
      </c>
      <c r="I938" s="29" t="s">
        <v>28</v>
      </c>
      <c r="J938" s="17"/>
    </row>
    <row r="939" spans="1:10" s="18" customFormat="1" ht="25.5" customHeight="1" x14ac:dyDescent="0.25">
      <c r="A939" s="80"/>
      <c r="B939" s="89"/>
      <c r="C939" s="107"/>
      <c r="D939" s="107"/>
      <c r="E939" s="107"/>
      <c r="F939" s="28" t="s">
        <v>11</v>
      </c>
      <c r="G939" s="29">
        <v>0</v>
      </c>
      <c r="H939" s="29">
        <v>0</v>
      </c>
      <c r="I939" s="29" t="s">
        <v>28</v>
      </c>
      <c r="J939" s="21"/>
    </row>
    <row r="940" spans="1:10" s="18" customFormat="1" ht="16.5" x14ac:dyDescent="0.25">
      <c r="A940" s="107">
        <v>4</v>
      </c>
      <c r="B940" s="107" t="s">
        <v>50</v>
      </c>
      <c r="C940" s="107"/>
      <c r="D940" s="107"/>
      <c r="E940" s="107"/>
      <c r="F940" s="28" t="s">
        <v>7</v>
      </c>
      <c r="G940" s="29">
        <f>G941+G942+G943+G944</f>
        <v>846.3</v>
      </c>
      <c r="H940" s="29">
        <f>H941+H942+H943+H944</f>
        <v>631.9</v>
      </c>
      <c r="I940" s="29">
        <f t="shared" ref="I940:I949" si="167">H940/G940*100</f>
        <v>74.666194021032723</v>
      </c>
      <c r="J940" s="17"/>
    </row>
    <row r="941" spans="1:10" s="18" customFormat="1" ht="16.5" x14ac:dyDescent="0.25">
      <c r="A941" s="107"/>
      <c r="B941" s="107"/>
      <c r="C941" s="107"/>
      <c r="D941" s="107"/>
      <c r="E941" s="107"/>
      <c r="F941" s="28" t="s">
        <v>8</v>
      </c>
      <c r="G941" s="29">
        <f>G946+G951+G956+G961+G966</f>
        <v>0</v>
      </c>
      <c r="H941" s="29">
        <f>H946+H951+H956+H961+H966</f>
        <v>0</v>
      </c>
      <c r="I941" s="29" t="s">
        <v>28</v>
      </c>
      <c r="J941" s="17"/>
    </row>
    <row r="942" spans="1:10" s="18" customFormat="1" ht="25.5" x14ac:dyDescent="0.25">
      <c r="A942" s="107"/>
      <c r="B942" s="107"/>
      <c r="C942" s="107"/>
      <c r="D942" s="107"/>
      <c r="E942" s="107"/>
      <c r="F942" s="28" t="s">
        <v>9</v>
      </c>
      <c r="G942" s="29">
        <f t="shared" ref="G942:H942" si="168">G947+G952+G957+G962+G967</f>
        <v>821.3</v>
      </c>
      <c r="H942" s="29">
        <f t="shared" si="168"/>
        <v>606.9</v>
      </c>
      <c r="I942" s="29">
        <f t="shared" si="167"/>
        <v>73.895044441738705</v>
      </c>
      <c r="J942" s="17"/>
    </row>
    <row r="943" spans="1:10" s="18" customFormat="1" ht="16.5" x14ac:dyDescent="0.25">
      <c r="A943" s="107"/>
      <c r="B943" s="107"/>
      <c r="C943" s="107"/>
      <c r="D943" s="107"/>
      <c r="E943" s="107"/>
      <c r="F943" s="28" t="s">
        <v>10</v>
      </c>
      <c r="G943" s="29">
        <f t="shared" ref="G943:H943" si="169">G948+G953+G958+G963+G968</f>
        <v>0</v>
      </c>
      <c r="H943" s="29">
        <f t="shared" si="169"/>
        <v>0</v>
      </c>
      <c r="I943" s="29" t="s">
        <v>28</v>
      </c>
      <c r="J943" s="17"/>
    </row>
    <row r="944" spans="1:10" s="18" customFormat="1" ht="25.5" x14ac:dyDescent="0.25">
      <c r="A944" s="107"/>
      <c r="B944" s="107"/>
      <c r="C944" s="107"/>
      <c r="D944" s="107"/>
      <c r="E944" s="107"/>
      <c r="F944" s="28" t="s">
        <v>11</v>
      </c>
      <c r="G944" s="29">
        <f t="shared" ref="G944:H944" si="170">G949+G954+G959+G964+G969</f>
        <v>25</v>
      </c>
      <c r="H944" s="29">
        <f t="shared" si="170"/>
        <v>25</v>
      </c>
      <c r="I944" s="29">
        <f t="shared" si="167"/>
        <v>100</v>
      </c>
      <c r="J944" s="17"/>
    </row>
    <row r="945" spans="1:10" s="18" customFormat="1" ht="16.5" customHeight="1" x14ac:dyDescent="0.25">
      <c r="A945" s="78" t="s">
        <v>51</v>
      </c>
      <c r="B945" s="87" t="s">
        <v>52</v>
      </c>
      <c r="C945" s="107" t="s">
        <v>239</v>
      </c>
      <c r="D945" s="107">
        <v>2023</v>
      </c>
      <c r="E945" s="107">
        <v>2023</v>
      </c>
      <c r="F945" s="28" t="s">
        <v>7</v>
      </c>
      <c r="G945" s="29">
        <f>G946+G947+G948+G949</f>
        <v>25</v>
      </c>
      <c r="H945" s="29">
        <f t="shared" ref="H945" si="171">H946+H947+H948+H949</f>
        <v>25</v>
      </c>
      <c r="I945" s="29">
        <f t="shared" si="167"/>
        <v>100</v>
      </c>
      <c r="J945" s="17"/>
    </row>
    <row r="946" spans="1:10" s="18" customFormat="1" ht="16.5" x14ac:dyDescent="0.25">
      <c r="A946" s="79"/>
      <c r="B946" s="88"/>
      <c r="C946" s="107"/>
      <c r="D946" s="107"/>
      <c r="E946" s="107"/>
      <c r="F946" s="28" t="s">
        <v>8</v>
      </c>
      <c r="G946" s="29">
        <v>0</v>
      </c>
      <c r="H946" s="29">
        <v>0</v>
      </c>
      <c r="I946" s="29" t="s">
        <v>28</v>
      </c>
      <c r="J946" s="17"/>
    </row>
    <row r="947" spans="1:10" s="18" customFormat="1" ht="25.5" x14ac:dyDescent="0.25">
      <c r="A947" s="79"/>
      <c r="B947" s="88"/>
      <c r="C947" s="107"/>
      <c r="D947" s="107"/>
      <c r="E947" s="107"/>
      <c r="F947" s="28" t="s">
        <v>9</v>
      </c>
      <c r="G947" s="29">
        <v>0</v>
      </c>
      <c r="H947" s="29">
        <v>0</v>
      </c>
      <c r="I947" s="29" t="s">
        <v>28</v>
      </c>
      <c r="J947" s="17"/>
    </row>
    <row r="948" spans="1:10" s="18" customFormat="1" ht="16.5" x14ac:dyDescent="0.25">
      <c r="A948" s="79"/>
      <c r="B948" s="88"/>
      <c r="C948" s="107"/>
      <c r="D948" s="107"/>
      <c r="E948" s="107"/>
      <c r="F948" s="28" t="s">
        <v>10</v>
      </c>
      <c r="G948" s="29">
        <v>0</v>
      </c>
      <c r="H948" s="29">
        <v>0</v>
      </c>
      <c r="I948" s="29" t="s">
        <v>28</v>
      </c>
      <c r="J948" s="17"/>
    </row>
    <row r="949" spans="1:10" s="18" customFormat="1" ht="25.5" customHeight="1" x14ac:dyDescent="0.25">
      <c r="A949" s="80"/>
      <c r="B949" s="89"/>
      <c r="C949" s="107"/>
      <c r="D949" s="107"/>
      <c r="E949" s="107"/>
      <c r="F949" s="28" t="s">
        <v>11</v>
      </c>
      <c r="G949" s="29">
        <v>25</v>
      </c>
      <c r="H949" s="29">
        <v>25</v>
      </c>
      <c r="I949" s="29">
        <f t="shared" si="167"/>
        <v>100</v>
      </c>
      <c r="J949" s="21"/>
    </row>
    <row r="950" spans="1:10" s="18" customFormat="1" ht="16.5" customHeight="1" x14ac:dyDescent="0.25">
      <c r="A950" s="78" t="s">
        <v>53</v>
      </c>
      <c r="B950" s="87" t="s">
        <v>54</v>
      </c>
      <c r="C950" s="107" t="s">
        <v>239</v>
      </c>
      <c r="D950" s="107">
        <v>2023</v>
      </c>
      <c r="E950" s="107">
        <v>2023</v>
      </c>
      <c r="F950" s="28" t="s">
        <v>7</v>
      </c>
      <c r="G950" s="29">
        <f>G951+G952+G953+G954</f>
        <v>0</v>
      </c>
      <c r="H950" s="29">
        <f t="shared" ref="H950" si="172">H951+H952+H953+H954</f>
        <v>0</v>
      </c>
      <c r="I950" s="29" t="s">
        <v>28</v>
      </c>
      <c r="J950" s="17"/>
    </row>
    <row r="951" spans="1:10" s="18" customFormat="1" ht="16.5" x14ac:dyDescent="0.25">
      <c r="A951" s="79"/>
      <c r="B951" s="88"/>
      <c r="C951" s="107"/>
      <c r="D951" s="107"/>
      <c r="E951" s="107"/>
      <c r="F951" s="28" t="s">
        <v>8</v>
      </c>
      <c r="G951" s="29">
        <v>0</v>
      </c>
      <c r="H951" s="29">
        <v>0</v>
      </c>
      <c r="I951" s="29" t="s">
        <v>28</v>
      </c>
      <c r="J951" s="17"/>
    </row>
    <row r="952" spans="1:10" s="18" customFormat="1" ht="25.5" x14ac:dyDescent="0.25">
      <c r="A952" s="79"/>
      <c r="B952" s="88"/>
      <c r="C952" s="107"/>
      <c r="D952" s="107"/>
      <c r="E952" s="107"/>
      <c r="F952" s="28" t="s">
        <v>9</v>
      </c>
      <c r="G952" s="29">
        <v>0</v>
      </c>
      <c r="H952" s="29">
        <v>0</v>
      </c>
      <c r="I952" s="29" t="s">
        <v>28</v>
      </c>
      <c r="J952" s="17"/>
    </row>
    <row r="953" spans="1:10" s="18" customFormat="1" ht="16.5" x14ac:dyDescent="0.25">
      <c r="A953" s="79"/>
      <c r="B953" s="88"/>
      <c r="C953" s="107"/>
      <c r="D953" s="107"/>
      <c r="E953" s="107"/>
      <c r="F953" s="28" t="s">
        <v>10</v>
      </c>
      <c r="G953" s="29">
        <v>0</v>
      </c>
      <c r="H953" s="29">
        <v>0</v>
      </c>
      <c r="I953" s="29" t="s">
        <v>28</v>
      </c>
      <c r="J953" s="17"/>
    </row>
    <row r="954" spans="1:10" s="18" customFormat="1" ht="25.5" customHeight="1" x14ac:dyDescent="0.25">
      <c r="A954" s="80"/>
      <c r="B954" s="89"/>
      <c r="C954" s="107"/>
      <c r="D954" s="107"/>
      <c r="E954" s="107"/>
      <c r="F954" s="28" t="s">
        <v>11</v>
      </c>
      <c r="G954" s="29">
        <v>0</v>
      </c>
      <c r="H954" s="29">
        <v>0</v>
      </c>
      <c r="I954" s="29" t="s">
        <v>28</v>
      </c>
      <c r="J954" s="21"/>
    </row>
    <row r="955" spans="1:10" s="18" customFormat="1" ht="16.5" customHeight="1" x14ac:dyDescent="0.25">
      <c r="A955" s="78" t="s">
        <v>235</v>
      </c>
      <c r="B955" s="87" t="s">
        <v>55</v>
      </c>
      <c r="C955" s="107" t="s">
        <v>239</v>
      </c>
      <c r="D955" s="107">
        <v>2023</v>
      </c>
      <c r="E955" s="107">
        <v>2023</v>
      </c>
      <c r="F955" s="28" t="s">
        <v>7</v>
      </c>
      <c r="G955" s="29">
        <f>G956+G957+G958+G959</f>
        <v>0</v>
      </c>
      <c r="H955" s="29">
        <f t="shared" ref="H955" si="173">H956+H957+H958+H959</f>
        <v>0</v>
      </c>
      <c r="I955" s="29" t="s">
        <v>28</v>
      </c>
      <c r="J955" s="17"/>
    </row>
    <row r="956" spans="1:10" s="18" customFormat="1" ht="16.5" x14ac:dyDescent="0.25">
      <c r="A956" s="79"/>
      <c r="B956" s="88"/>
      <c r="C956" s="107"/>
      <c r="D956" s="107"/>
      <c r="E956" s="107"/>
      <c r="F956" s="28" t="s">
        <v>8</v>
      </c>
      <c r="G956" s="29">
        <v>0</v>
      </c>
      <c r="H956" s="29">
        <v>0</v>
      </c>
      <c r="I956" s="29" t="s">
        <v>28</v>
      </c>
      <c r="J956" s="17"/>
    </row>
    <row r="957" spans="1:10" s="18" customFormat="1" ht="25.5" x14ac:dyDescent="0.25">
      <c r="A957" s="79"/>
      <c r="B957" s="88"/>
      <c r="C957" s="107"/>
      <c r="D957" s="107"/>
      <c r="E957" s="107"/>
      <c r="F957" s="28" t="s">
        <v>9</v>
      </c>
      <c r="G957" s="29">
        <v>0</v>
      </c>
      <c r="H957" s="29">
        <v>0</v>
      </c>
      <c r="I957" s="29" t="s">
        <v>28</v>
      </c>
      <c r="J957" s="17"/>
    </row>
    <row r="958" spans="1:10" s="18" customFormat="1" ht="16.5" x14ac:dyDescent="0.25">
      <c r="A958" s="79"/>
      <c r="B958" s="88"/>
      <c r="C958" s="107"/>
      <c r="D958" s="107"/>
      <c r="E958" s="107"/>
      <c r="F958" s="28" t="s">
        <v>10</v>
      </c>
      <c r="G958" s="29">
        <v>0</v>
      </c>
      <c r="H958" s="29">
        <v>0</v>
      </c>
      <c r="I958" s="29" t="s">
        <v>28</v>
      </c>
      <c r="J958" s="17"/>
    </row>
    <row r="959" spans="1:10" s="18" customFormat="1" ht="25.5" customHeight="1" x14ac:dyDescent="0.25">
      <c r="A959" s="80"/>
      <c r="B959" s="89"/>
      <c r="C959" s="107"/>
      <c r="D959" s="107"/>
      <c r="E959" s="107"/>
      <c r="F959" s="28" t="s">
        <v>11</v>
      </c>
      <c r="G959" s="29">
        <v>0</v>
      </c>
      <c r="H959" s="29">
        <v>0</v>
      </c>
      <c r="I959" s="29" t="s">
        <v>28</v>
      </c>
      <c r="J959" s="21"/>
    </row>
    <row r="960" spans="1:10" s="18" customFormat="1" ht="16.5" customHeight="1" x14ac:dyDescent="0.25">
      <c r="A960" s="78" t="s">
        <v>236</v>
      </c>
      <c r="B960" s="87" t="s">
        <v>56</v>
      </c>
      <c r="C960" s="107" t="s">
        <v>239</v>
      </c>
      <c r="D960" s="107">
        <v>2023</v>
      </c>
      <c r="E960" s="107">
        <v>2023</v>
      </c>
      <c r="F960" s="28" t="s">
        <v>7</v>
      </c>
      <c r="G960" s="29">
        <f>G961+G962+G963+G964</f>
        <v>0</v>
      </c>
      <c r="H960" s="29">
        <f t="shared" ref="H960" si="174">H961+H962+H963+H964</f>
        <v>0</v>
      </c>
      <c r="I960" s="29" t="s">
        <v>28</v>
      </c>
      <c r="J960" s="17"/>
    </row>
    <row r="961" spans="1:10" s="18" customFormat="1" ht="16.5" x14ac:dyDescent="0.25">
      <c r="A961" s="79"/>
      <c r="B961" s="88"/>
      <c r="C961" s="107"/>
      <c r="D961" s="107"/>
      <c r="E961" s="107"/>
      <c r="F961" s="28" t="s">
        <v>8</v>
      </c>
      <c r="G961" s="29">
        <v>0</v>
      </c>
      <c r="H961" s="29">
        <v>0</v>
      </c>
      <c r="I961" s="29" t="s">
        <v>28</v>
      </c>
      <c r="J961" s="17"/>
    </row>
    <row r="962" spans="1:10" s="18" customFormat="1" ht="25.5" x14ac:dyDescent="0.25">
      <c r="A962" s="79"/>
      <c r="B962" s="88"/>
      <c r="C962" s="107"/>
      <c r="D962" s="107"/>
      <c r="E962" s="107"/>
      <c r="F962" s="28" t="s">
        <v>9</v>
      </c>
      <c r="G962" s="29">
        <v>0</v>
      </c>
      <c r="H962" s="29">
        <v>0</v>
      </c>
      <c r="I962" s="29" t="s">
        <v>28</v>
      </c>
      <c r="J962" s="17"/>
    </row>
    <row r="963" spans="1:10" s="18" customFormat="1" ht="16.5" x14ac:dyDescent="0.25">
      <c r="A963" s="79"/>
      <c r="B963" s="88"/>
      <c r="C963" s="107"/>
      <c r="D963" s="107"/>
      <c r="E963" s="107"/>
      <c r="F963" s="28" t="s">
        <v>10</v>
      </c>
      <c r="G963" s="29">
        <v>0</v>
      </c>
      <c r="H963" s="29">
        <v>0</v>
      </c>
      <c r="I963" s="29" t="s">
        <v>28</v>
      </c>
      <c r="J963" s="17"/>
    </row>
    <row r="964" spans="1:10" s="18" customFormat="1" ht="25.5" customHeight="1" x14ac:dyDescent="0.25">
      <c r="A964" s="80"/>
      <c r="B964" s="89"/>
      <c r="C964" s="107"/>
      <c r="D964" s="107"/>
      <c r="E964" s="107"/>
      <c r="F964" s="28" t="s">
        <v>11</v>
      </c>
      <c r="G964" s="29">
        <v>0</v>
      </c>
      <c r="H964" s="29">
        <v>0</v>
      </c>
      <c r="I964" s="29" t="s">
        <v>28</v>
      </c>
      <c r="J964" s="21"/>
    </row>
    <row r="965" spans="1:10" s="18" customFormat="1" ht="16.5" customHeight="1" x14ac:dyDescent="0.25">
      <c r="A965" s="78" t="s">
        <v>237</v>
      </c>
      <c r="B965" s="87" t="s">
        <v>57</v>
      </c>
      <c r="C965" s="107" t="s">
        <v>239</v>
      </c>
      <c r="D965" s="107">
        <v>2023</v>
      </c>
      <c r="E965" s="107">
        <v>2023</v>
      </c>
      <c r="F965" s="28" t="s">
        <v>7</v>
      </c>
      <c r="G965" s="29">
        <f>G966+G967+G968+G969</f>
        <v>821.3</v>
      </c>
      <c r="H965" s="29">
        <f t="shared" ref="H965" si="175">H966+H967+H968+H969</f>
        <v>606.9</v>
      </c>
      <c r="I965" s="29">
        <f>H965/G965*100</f>
        <v>73.895044441738705</v>
      </c>
      <c r="J965" s="17"/>
    </row>
    <row r="966" spans="1:10" s="18" customFormat="1" ht="16.5" x14ac:dyDescent="0.25">
      <c r="A966" s="79"/>
      <c r="B966" s="88"/>
      <c r="C966" s="107"/>
      <c r="D966" s="107"/>
      <c r="E966" s="107"/>
      <c r="F966" s="28" t="s">
        <v>8</v>
      </c>
      <c r="G966" s="29">
        <v>0</v>
      </c>
      <c r="H966" s="29">
        <v>0</v>
      </c>
      <c r="I966" s="29" t="s">
        <v>28</v>
      </c>
      <c r="J966" s="17"/>
    </row>
    <row r="967" spans="1:10" s="18" customFormat="1" ht="25.5" x14ac:dyDescent="0.25">
      <c r="A967" s="79"/>
      <c r="B967" s="88"/>
      <c r="C967" s="107"/>
      <c r="D967" s="107"/>
      <c r="E967" s="107"/>
      <c r="F967" s="28" t="s">
        <v>9</v>
      </c>
      <c r="G967" s="29">
        <v>821.3</v>
      </c>
      <c r="H967" s="29">
        <v>606.9</v>
      </c>
      <c r="I967" s="29">
        <f t="shared" ref="I967" si="176">H967/G967*100</f>
        <v>73.895044441738705</v>
      </c>
      <c r="J967" s="17"/>
    </row>
    <row r="968" spans="1:10" s="18" customFormat="1" ht="16.5" x14ac:dyDescent="0.25">
      <c r="A968" s="79"/>
      <c r="B968" s="88"/>
      <c r="C968" s="107"/>
      <c r="D968" s="107"/>
      <c r="E968" s="107"/>
      <c r="F968" s="28" t="s">
        <v>10</v>
      </c>
      <c r="G968" s="29">
        <v>0</v>
      </c>
      <c r="H968" s="29">
        <v>0</v>
      </c>
      <c r="I968" s="29" t="s">
        <v>28</v>
      </c>
      <c r="J968" s="17"/>
    </row>
    <row r="969" spans="1:10" s="18" customFormat="1" ht="25.5" customHeight="1" x14ac:dyDescent="0.25">
      <c r="A969" s="80"/>
      <c r="B969" s="89"/>
      <c r="C969" s="107"/>
      <c r="D969" s="107"/>
      <c r="E969" s="107"/>
      <c r="F969" s="28" t="s">
        <v>11</v>
      </c>
      <c r="G969" s="29">
        <v>0</v>
      </c>
      <c r="H969" s="29">
        <v>0</v>
      </c>
      <c r="I969" s="29" t="s">
        <v>28</v>
      </c>
      <c r="J969" s="21"/>
    </row>
    <row r="970" spans="1:10" s="18" customFormat="1" ht="16.5" x14ac:dyDescent="0.25">
      <c r="A970" s="107">
        <v>5</v>
      </c>
      <c r="B970" s="107" t="s">
        <v>58</v>
      </c>
      <c r="C970" s="107"/>
      <c r="D970" s="107"/>
      <c r="E970" s="107"/>
      <c r="F970" s="28" t="s">
        <v>7</v>
      </c>
      <c r="G970" s="29">
        <f>G975</f>
        <v>0</v>
      </c>
      <c r="H970" s="29">
        <f>H975</f>
        <v>0</v>
      </c>
      <c r="I970" s="29" t="s">
        <v>28</v>
      </c>
      <c r="J970" s="17"/>
    </row>
    <row r="971" spans="1:10" s="18" customFormat="1" ht="16.5" x14ac:dyDescent="0.25">
      <c r="A971" s="107"/>
      <c r="B971" s="107"/>
      <c r="C971" s="107"/>
      <c r="D971" s="107"/>
      <c r="E971" s="107"/>
      <c r="F971" s="28" t="s">
        <v>8</v>
      </c>
      <c r="G971" s="29">
        <f t="shared" ref="G971:H971" si="177">G976</f>
        <v>0</v>
      </c>
      <c r="H971" s="29">
        <f t="shared" si="177"/>
        <v>0</v>
      </c>
      <c r="I971" s="29" t="s">
        <v>28</v>
      </c>
      <c r="J971" s="17"/>
    </row>
    <row r="972" spans="1:10" s="18" customFormat="1" ht="25.5" x14ac:dyDescent="0.25">
      <c r="A972" s="107"/>
      <c r="B972" s="107"/>
      <c r="C972" s="107"/>
      <c r="D972" s="107"/>
      <c r="E972" s="107"/>
      <c r="F972" s="28" t="s">
        <v>9</v>
      </c>
      <c r="G972" s="29">
        <f t="shared" ref="G972:H972" si="178">G977</f>
        <v>0</v>
      </c>
      <c r="H972" s="29">
        <f t="shared" si="178"/>
        <v>0</v>
      </c>
      <c r="I972" s="29" t="s">
        <v>28</v>
      </c>
      <c r="J972" s="17"/>
    </row>
    <row r="973" spans="1:10" s="18" customFormat="1" ht="16.5" x14ac:dyDescent="0.25">
      <c r="A973" s="107"/>
      <c r="B973" s="107"/>
      <c r="C973" s="107"/>
      <c r="D973" s="107"/>
      <c r="E973" s="107"/>
      <c r="F973" s="28" t="s">
        <v>10</v>
      </c>
      <c r="G973" s="29">
        <f t="shared" ref="G973:H973" si="179">G978</f>
        <v>0</v>
      </c>
      <c r="H973" s="29">
        <f t="shared" si="179"/>
        <v>0</v>
      </c>
      <c r="I973" s="29" t="s">
        <v>28</v>
      </c>
      <c r="J973" s="17"/>
    </row>
    <row r="974" spans="1:10" s="18" customFormat="1" ht="25.5" x14ac:dyDescent="0.25">
      <c r="A974" s="107"/>
      <c r="B974" s="107"/>
      <c r="C974" s="107"/>
      <c r="D974" s="107"/>
      <c r="E974" s="107"/>
      <c r="F974" s="28" t="s">
        <v>11</v>
      </c>
      <c r="G974" s="29">
        <f t="shared" ref="G974:H974" si="180">G979</f>
        <v>0</v>
      </c>
      <c r="H974" s="29">
        <f t="shared" si="180"/>
        <v>0</v>
      </c>
      <c r="I974" s="29" t="s">
        <v>28</v>
      </c>
      <c r="J974" s="17"/>
    </row>
    <row r="975" spans="1:10" s="18" customFormat="1" ht="16.5" customHeight="1" x14ac:dyDescent="0.25">
      <c r="A975" s="78" t="s">
        <v>59</v>
      </c>
      <c r="B975" s="87" t="s">
        <v>60</v>
      </c>
      <c r="C975" s="107" t="s">
        <v>239</v>
      </c>
      <c r="D975" s="107">
        <v>2023</v>
      </c>
      <c r="E975" s="107">
        <v>2023</v>
      </c>
      <c r="F975" s="28" t="s">
        <v>7</v>
      </c>
      <c r="G975" s="29">
        <f>G976+G977+G978+G979</f>
        <v>0</v>
      </c>
      <c r="H975" s="29">
        <f t="shared" ref="H975" si="181">H976+H977+H978+H979</f>
        <v>0</v>
      </c>
      <c r="I975" s="29" t="s">
        <v>28</v>
      </c>
      <c r="J975" s="17"/>
    </row>
    <row r="976" spans="1:10" s="18" customFormat="1" ht="16.5" x14ac:dyDescent="0.25">
      <c r="A976" s="79"/>
      <c r="B976" s="88"/>
      <c r="C976" s="107"/>
      <c r="D976" s="107"/>
      <c r="E976" s="107"/>
      <c r="F976" s="28" t="s">
        <v>8</v>
      </c>
      <c r="G976" s="29">
        <v>0</v>
      </c>
      <c r="H976" s="29">
        <v>0</v>
      </c>
      <c r="I976" s="29" t="s">
        <v>28</v>
      </c>
      <c r="J976" s="17"/>
    </row>
    <row r="977" spans="1:11" s="18" customFormat="1" ht="25.5" x14ac:dyDescent="0.25">
      <c r="A977" s="79"/>
      <c r="B977" s="88"/>
      <c r="C977" s="107"/>
      <c r="D977" s="107"/>
      <c r="E977" s="107"/>
      <c r="F977" s="28" t="s">
        <v>9</v>
      </c>
      <c r="G977" s="29">
        <v>0</v>
      </c>
      <c r="H977" s="29">
        <v>0</v>
      </c>
      <c r="I977" s="29" t="s">
        <v>28</v>
      </c>
      <c r="J977" s="17"/>
    </row>
    <row r="978" spans="1:11" s="18" customFormat="1" ht="16.5" x14ac:dyDescent="0.25">
      <c r="A978" s="79"/>
      <c r="B978" s="88"/>
      <c r="C978" s="107"/>
      <c r="D978" s="107"/>
      <c r="E978" s="107"/>
      <c r="F978" s="28" t="s">
        <v>10</v>
      </c>
      <c r="G978" s="29">
        <v>0</v>
      </c>
      <c r="H978" s="29">
        <v>0</v>
      </c>
      <c r="I978" s="29" t="s">
        <v>28</v>
      </c>
      <c r="J978" s="17"/>
    </row>
    <row r="979" spans="1:11" s="18" customFormat="1" ht="25.5" customHeight="1" x14ac:dyDescent="0.25">
      <c r="A979" s="80"/>
      <c r="B979" s="89"/>
      <c r="C979" s="107"/>
      <c r="D979" s="107"/>
      <c r="E979" s="107"/>
      <c r="F979" s="28" t="s">
        <v>11</v>
      </c>
      <c r="G979" s="29">
        <v>0</v>
      </c>
      <c r="H979" s="29">
        <v>0</v>
      </c>
      <c r="I979" s="29" t="s">
        <v>28</v>
      </c>
      <c r="J979" s="21"/>
    </row>
    <row r="980" spans="1:11" s="18" customFormat="1" ht="16.5" x14ac:dyDescent="0.25">
      <c r="A980" s="107">
        <v>6</v>
      </c>
      <c r="B980" s="107" t="s">
        <v>172</v>
      </c>
      <c r="C980" s="107"/>
      <c r="D980" s="107"/>
      <c r="E980" s="107"/>
      <c r="F980" s="28" t="s">
        <v>7</v>
      </c>
      <c r="G980" s="29">
        <f>G985</f>
        <v>0</v>
      </c>
      <c r="H980" s="29">
        <f>H985</f>
        <v>0</v>
      </c>
      <c r="I980" s="29" t="s">
        <v>28</v>
      </c>
      <c r="J980" s="17"/>
    </row>
    <row r="981" spans="1:11" s="18" customFormat="1" ht="16.5" x14ac:dyDescent="0.25">
      <c r="A981" s="107"/>
      <c r="B981" s="107"/>
      <c r="C981" s="107"/>
      <c r="D981" s="107"/>
      <c r="E981" s="107"/>
      <c r="F981" s="28" t="s">
        <v>8</v>
      </c>
      <c r="G981" s="29">
        <f t="shared" ref="G981:H981" si="182">G986</f>
        <v>0</v>
      </c>
      <c r="H981" s="29">
        <f t="shared" si="182"/>
        <v>0</v>
      </c>
      <c r="I981" s="29" t="s">
        <v>28</v>
      </c>
      <c r="J981" s="17"/>
    </row>
    <row r="982" spans="1:11" s="18" customFormat="1" ht="25.5" x14ac:dyDescent="0.25">
      <c r="A982" s="107"/>
      <c r="B982" s="107"/>
      <c r="C982" s="107"/>
      <c r="D982" s="107"/>
      <c r="E982" s="107"/>
      <c r="F982" s="28" t="s">
        <v>9</v>
      </c>
      <c r="G982" s="29">
        <f t="shared" ref="G982:H982" si="183">G987</f>
        <v>0</v>
      </c>
      <c r="H982" s="29">
        <f t="shared" si="183"/>
        <v>0</v>
      </c>
      <c r="I982" s="29" t="s">
        <v>28</v>
      </c>
      <c r="J982" s="17"/>
    </row>
    <row r="983" spans="1:11" s="18" customFormat="1" ht="16.5" x14ac:dyDescent="0.25">
      <c r="A983" s="107"/>
      <c r="B983" s="107"/>
      <c r="C983" s="107"/>
      <c r="D983" s="107"/>
      <c r="E983" s="107"/>
      <c r="F983" s="28" t="s">
        <v>10</v>
      </c>
      <c r="G983" s="29">
        <f t="shared" ref="G983:H983" si="184">G988</f>
        <v>0</v>
      </c>
      <c r="H983" s="29">
        <f t="shared" si="184"/>
        <v>0</v>
      </c>
      <c r="I983" s="29" t="s">
        <v>28</v>
      </c>
      <c r="J983" s="17"/>
    </row>
    <row r="984" spans="1:11" s="18" customFormat="1" ht="25.5" x14ac:dyDescent="0.25">
      <c r="A984" s="107"/>
      <c r="B984" s="107"/>
      <c r="C984" s="107"/>
      <c r="D984" s="107"/>
      <c r="E984" s="107"/>
      <c r="F984" s="28" t="s">
        <v>11</v>
      </c>
      <c r="G984" s="29">
        <f t="shared" ref="G984:H984" si="185">G989</f>
        <v>0</v>
      </c>
      <c r="H984" s="29">
        <f t="shared" si="185"/>
        <v>0</v>
      </c>
      <c r="I984" s="29" t="s">
        <v>28</v>
      </c>
      <c r="J984" s="17"/>
    </row>
    <row r="985" spans="1:11" s="18" customFormat="1" ht="16.5" customHeight="1" x14ac:dyDescent="0.25">
      <c r="A985" s="78" t="s">
        <v>173</v>
      </c>
      <c r="B985" s="87" t="s">
        <v>174</v>
      </c>
      <c r="C985" s="107" t="s">
        <v>90</v>
      </c>
      <c r="D985" s="107">
        <v>2023</v>
      </c>
      <c r="E985" s="107">
        <v>2023</v>
      </c>
      <c r="F985" s="28" t="s">
        <v>7</v>
      </c>
      <c r="G985" s="29">
        <f>G986+G987+G988+G989</f>
        <v>0</v>
      </c>
      <c r="H985" s="29">
        <f t="shared" ref="H985" si="186">H986+H987+H988+H989</f>
        <v>0</v>
      </c>
      <c r="I985" s="29" t="s">
        <v>28</v>
      </c>
      <c r="J985" s="17"/>
    </row>
    <row r="986" spans="1:11" s="18" customFormat="1" ht="16.5" x14ac:dyDescent="0.25">
      <c r="A986" s="79"/>
      <c r="B986" s="88"/>
      <c r="C986" s="107"/>
      <c r="D986" s="107"/>
      <c r="E986" s="107"/>
      <c r="F986" s="28" t="s">
        <v>8</v>
      </c>
      <c r="G986" s="29">
        <v>0</v>
      </c>
      <c r="H986" s="29">
        <v>0</v>
      </c>
      <c r="I986" s="29" t="s">
        <v>28</v>
      </c>
      <c r="J986" s="17"/>
    </row>
    <row r="987" spans="1:11" s="18" customFormat="1" ht="25.5" x14ac:dyDescent="0.25">
      <c r="A987" s="79"/>
      <c r="B987" s="88"/>
      <c r="C987" s="107"/>
      <c r="D987" s="107"/>
      <c r="E987" s="107"/>
      <c r="F987" s="28" t="s">
        <v>9</v>
      </c>
      <c r="G987" s="29">
        <v>0</v>
      </c>
      <c r="H987" s="29">
        <v>0</v>
      </c>
      <c r="I987" s="29" t="s">
        <v>28</v>
      </c>
      <c r="J987" s="17"/>
    </row>
    <row r="988" spans="1:11" s="18" customFormat="1" ht="16.5" x14ac:dyDescent="0.25">
      <c r="A988" s="79"/>
      <c r="B988" s="88"/>
      <c r="C988" s="107"/>
      <c r="D988" s="107"/>
      <c r="E988" s="107"/>
      <c r="F988" s="28" t="s">
        <v>10</v>
      </c>
      <c r="G988" s="29">
        <v>0</v>
      </c>
      <c r="H988" s="29">
        <v>0</v>
      </c>
      <c r="I988" s="29" t="s">
        <v>28</v>
      </c>
      <c r="J988" s="17"/>
    </row>
    <row r="989" spans="1:11" s="18" customFormat="1" ht="25.5" customHeight="1" x14ac:dyDescent="0.25">
      <c r="A989" s="80"/>
      <c r="B989" s="89"/>
      <c r="C989" s="107"/>
      <c r="D989" s="107"/>
      <c r="E989" s="107"/>
      <c r="F989" s="28" t="s">
        <v>11</v>
      </c>
      <c r="G989" s="29">
        <v>0</v>
      </c>
      <c r="H989" s="29">
        <v>0</v>
      </c>
      <c r="I989" s="29" t="s">
        <v>28</v>
      </c>
      <c r="J989" s="21"/>
    </row>
    <row r="992" spans="1:11" s="13" customFormat="1" ht="30" customHeight="1" x14ac:dyDescent="0.25">
      <c r="A992" s="12"/>
      <c r="B992" s="217" t="s">
        <v>234</v>
      </c>
      <c r="C992" s="218"/>
      <c r="D992" s="218"/>
      <c r="E992" s="218"/>
      <c r="F992" s="12"/>
      <c r="G992" s="58"/>
      <c r="H992" s="60" t="s">
        <v>134</v>
      </c>
      <c r="I992" s="58"/>
      <c r="K992" s="51"/>
    </row>
  </sheetData>
  <mergeCells count="814">
    <mergeCell ref="A125:A129"/>
    <mergeCell ref="B125:B129"/>
    <mergeCell ref="C125:C129"/>
    <mergeCell ref="D125:D129"/>
    <mergeCell ref="E125:E129"/>
    <mergeCell ref="A145:A149"/>
    <mergeCell ref="B145:B149"/>
    <mergeCell ref="C145:C149"/>
    <mergeCell ref="D145:D149"/>
    <mergeCell ref="E145:E149"/>
    <mergeCell ref="A130:A134"/>
    <mergeCell ref="B130:E134"/>
    <mergeCell ref="A135:A139"/>
    <mergeCell ref="B135:B139"/>
    <mergeCell ref="C135:C139"/>
    <mergeCell ref="D135:D139"/>
    <mergeCell ref="E135:E139"/>
    <mergeCell ref="A140:A144"/>
    <mergeCell ref="B140:B144"/>
    <mergeCell ref="C140:C144"/>
    <mergeCell ref="D140:D144"/>
    <mergeCell ref="E140:E144"/>
    <mergeCell ref="B992:E992"/>
    <mergeCell ref="A355:A359"/>
    <mergeCell ref="B355:E359"/>
    <mergeCell ref="A360:A364"/>
    <mergeCell ref="B360:B364"/>
    <mergeCell ref="C360:C364"/>
    <mergeCell ref="D360:D364"/>
    <mergeCell ref="E360:E364"/>
    <mergeCell ref="A365:A369"/>
    <mergeCell ref="B365:B369"/>
    <mergeCell ref="C365:C369"/>
    <mergeCell ref="D365:D369"/>
    <mergeCell ref="E365:E369"/>
    <mergeCell ref="E510:E514"/>
    <mergeCell ref="B560:B564"/>
    <mergeCell ref="B565:B569"/>
    <mergeCell ref="B570:B574"/>
    <mergeCell ref="B575:B579"/>
    <mergeCell ref="B580:B584"/>
    <mergeCell ref="D560:D564"/>
    <mergeCell ref="E560:E564"/>
    <mergeCell ref="D565:D569"/>
    <mergeCell ref="E565:E569"/>
    <mergeCell ref="D570:D574"/>
    <mergeCell ref="A340:A344"/>
    <mergeCell ref="B340:B344"/>
    <mergeCell ref="C340:C344"/>
    <mergeCell ref="D340:D344"/>
    <mergeCell ref="E340:E344"/>
    <mergeCell ref="A345:A349"/>
    <mergeCell ref="B345:E349"/>
    <mergeCell ref="A350:A354"/>
    <mergeCell ref="B350:B354"/>
    <mergeCell ref="C350:C354"/>
    <mergeCell ref="D350:D354"/>
    <mergeCell ref="E350:E354"/>
    <mergeCell ref="A330:A334"/>
    <mergeCell ref="B330:B334"/>
    <mergeCell ref="C330:C334"/>
    <mergeCell ref="D330:D334"/>
    <mergeCell ref="E330:E334"/>
    <mergeCell ref="A335:A339"/>
    <mergeCell ref="B335:B339"/>
    <mergeCell ref="C335:C339"/>
    <mergeCell ref="D335:D339"/>
    <mergeCell ref="E335:E339"/>
    <mergeCell ref="A315:A319"/>
    <mergeCell ref="B315:E319"/>
    <mergeCell ref="A320:A324"/>
    <mergeCell ref="B320:B324"/>
    <mergeCell ref="C320:C324"/>
    <mergeCell ref="D320:D324"/>
    <mergeCell ref="E320:E324"/>
    <mergeCell ref="A325:A329"/>
    <mergeCell ref="B325:B329"/>
    <mergeCell ref="C325:C329"/>
    <mergeCell ref="D325:D329"/>
    <mergeCell ref="E325:E329"/>
    <mergeCell ref="A300:A304"/>
    <mergeCell ref="B300:B304"/>
    <mergeCell ref="C300:C304"/>
    <mergeCell ref="D300:D304"/>
    <mergeCell ref="E300:E304"/>
    <mergeCell ref="A305:A309"/>
    <mergeCell ref="B305:E309"/>
    <mergeCell ref="A310:A314"/>
    <mergeCell ref="B310:B314"/>
    <mergeCell ref="C310:C314"/>
    <mergeCell ref="D310:D314"/>
    <mergeCell ref="E310:E314"/>
    <mergeCell ref="E285:E289"/>
    <mergeCell ref="A290:A294"/>
    <mergeCell ref="B290:B294"/>
    <mergeCell ref="C290:C294"/>
    <mergeCell ref="D290:D294"/>
    <mergeCell ref="E290:E294"/>
    <mergeCell ref="A295:A299"/>
    <mergeCell ref="B295:B299"/>
    <mergeCell ref="C295:C299"/>
    <mergeCell ref="D295:D299"/>
    <mergeCell ref="E295:E299"/>
    <mergeCell ref="D580:D584"/>
    <mergeCell ref="E580:E584"/>
    <mergeCell ref="C560:C564"/>
    <mergeCell ref="C565:C569"/>
    <mergeCell ref="C570:C574"/>
    <mergeCell ref="C575:C579"/>
    <mergeCell ref="C580:C584"/>
    <mergeCell ref="A265:E269"/>
    <mergeCell ref="A270:A274"/>
    <mergeCell ref="B270:E274"/>
    <mergeCell ref="A275:A279"/>
    <mergeCell ref="B275:B279"/>
    <mergeCell ref="C275:C279"/>
    <mergeCell ref="D275:D279"/>
    <mergeCell ref="E275:E279"/>
    <mergeCell ref="A280:A284"/>
    <mergeCell ref="B280:B284"/>
    <mergeCell ref="C280:C284"/>
    <mergeCell ref="D280:D284"/>
    <mergeCell ref="E280:E284"/>
    <mergeCell ref="A285:A289"/>
    <mergeCell ref="B285:B289"/>
    <mergeCell ref="C285:C289"/>
    <mergeCell ref="D285:D289"/>
    <mergeCell ref="E570:E574"/>
    <mergeCell ref="D575:D579"/>
    <mergeCell ref="E575:E579"/>
    <mergeCell ref="D520:D524"/>
    <mergeCell ref="E520:E524"/>
    <mergeCell ref="D500:D504"/>
    <mergeCell ref="E500:E504"/>
    <mergeCell ref="D530:D534"/>
    <mergeCell ref="E530:E534"/>
    <mergeCell ref="D535:D539"/>
    <mergeCell ref="E535:E539"/>
    <mergeCell ref="D505:D509"/>
    <mergeCell ref="E505:E509"/>
    <mergeCell ref="D525:D529"/>
    <mergeCell ref="E525:E529"/>
    <mergeCell ref="D545:D549"/>
    <mergeCell ref="E545:E549"/>
    <mergeCell ref="D550:D554"/>
    <mergeCell ref="E550:E554"/>
    <mergeCell ref="A580:A584"/>
    <mergeCell ref="B425:B429"/>
    <mergeCell ref="D425:D429"/>
    <mergeCell ref="E425:E429"/>
    <mergeCell ref="C425:C429"/>
    <mergeCell ref="B430:B434"/>
    <mergeCell ref="B435:B439"/>
    <mergeCell ref="B440:B444"/>
    <mergeCell ref="B445:B449"/>
    <mergeCell ref="B450:B454"/>
    <mergeCell ref="B540:B544"/>
    <mergeCell ref="B460:B464"/>
    <mergeCell ref="B465:B469"/>
    <mergeCell ref="B470:B474"/>
    <mergeCell ref="B475:B479"/>
    <mergeCell ref="B480:B484"/>
    <mergeCell ref="B495:B499"/>
    <mergeCell ref="B515:B519"/>
    <mergeCell ref="B510:B514"/>
    <mergeCell ref="C430:C434"/>
    <mergeCell ref="C435:C439"/>
    <mergeCell ref="A555:A559"/>
    <mergeCell ref="A565:A569"/>
    <mergeCell ref="A570:A574"/>
    <mergeCell ref="A575:A579"/>
    <mergeCell ref="A495:A499"/>
    <mergeCell ref="A515:A519"/>
    <mergeCell ref="A510:A514"/>
    <mergeCell ref="C495:C499"/>
    <mergeCell ref="C515:C519"/>
    <mergeCell ref="C510:C514"/>
    <mergeCell ref="A520:A524"/>
    <mergeCell ref="B520:B524"/>
    <mergeCell ref="C520:C524"/>
    <mergeCell ref="A500:A504"/>
    <mergeCell ref="B500:B504"/>
    <mergeCell ref="C500:C504"/>
    <mergeCell ref="A530:A534"/>
    <mergeCell ref="B530:B534"/>
    <mergeCell ref="C530:C534"/>
    <mergeCell ref="A535:A539"/>
    <mergeCell ref="B535:B539"/>
    <mergeCell ref="C535:C539"/>
    <mergeCell ref="A505:A509"/>
    <mergeCell ref="B505:B509"/>
    <mergeCell ref="A545:A549"/>
    <mergeCell ref="B545:B549"/>
    <mergeCell ref="C545:C549"/>
    <mergeCell ref="B555:E559"/>
    <mergeCell ref="A560:A564"/>
    <mergeCell ref="D495:D499"/>
    <mergeCell ref="E495:E499"/>
    <mergeCell ref="D515:D519"/>
    <mergeCell ref="E515:E519"/>
    <mergeCell ref="D510:D514"/>
    <mergeCell ref="D490:D494"/>
    <mergeCell ref="E490:E494"/>
    <mergeCell ref="A550:A554"/>
    <mergeCell ref="B550:B554"/>
    <mergeCell ref="C550:C554"/>
    <mergeCell ref="A450:A454"/>
    <mergeCell ref="A540:A544"/>
    <mergeCell ref="A455:A459"/>
    <mergeCell ref="A460:A464"/>
    <mergeCell ref="A465:A469"/>
    <mergeCell ref="C450:C454"/>
    <mergeCell ref="C540:C544"/>
    <mergeCell ref="C455:C459"/>
    <mergeCell ref="C460:C464"/>
    <mergeCell ref="C465:C469"/>
    <mergeCell ref="C505:C509"/>
    <mergeCell ref="A525:A529"/>
    <mergeCell ref="B525:B529"/>
    <mergeCell ref="C525:C529"/>
    <mergeCell ref="A485:A489"/>
    <mergeCell ref="A490:A494"/>
    <mergeCell ref="C470:C474"/>
    <mergeCell ref="C475:C479"/>
    <mergeCell ref="C480:C484"/>
    <mergeCell ref="C485:C489"/>
    <mergeCell ref="C490:C494"/>
    <mergeCell ref="A470:A474"/>
    <mergeCell ref="A475:A479"/>
    <mergeCell ref="A480:A484"/>
    <mergeCell ref="D450:D454"/>
    <mergeCell ref="E450:E454"/>
    <mergeCell ref="D540:D544"/>
    <mergeCell ref="E540:E544"/>
    <mergeCell ref="D455:D459"/>
    <mergeCell ref="E455:E459"/>
    <mergeCell ref="D460:D464"/>
    <mergeCell ref="E460:E464"/>
    <mergeCell ref="D465:D469"/>
    <mergeCell ref="E465:E469"/>
    <mergeCell ref="D470:D474"/>
    <mergeCell ref="E470:E474"/>
    <mergeCell ref="D475:D479"/>
    <mergeCell ref="E475:E479"/>
    <mergeCell ref="D480:D484"/>
    <mergeCell ref="E480:E484"/>
    <mergeCell ref="D485:D489"/>
    <mergeCell ref="E485:E489"/>
    <mergeCell ref="A420:A424"/>
    <mergeCell ref="B420:E424"/>
    <mergeCell ref="A425:A429"/>
    <mergeCell ref="A430:A434"/>
    <mergeCell ref="A435:A439"/>
    <mergeCell ref="A440:A444"/>
    <mergeCell ref="A445:A449"/>
    <mergeCell ref="C440:C444"/>
    <mergeCell ref="C445:C449"/>
    <mergeCell ref="D430:D434"/>
    <mergeCell ref="E430:E434"/>
    <mergeCell ref="D435:D439"/>
    <mergeCell ref="E435:E439"/>
    <mergeCell ref="D440:D444"/>
    <mergeCell ref="E440:E444"/>
    <mergeCell ref="D445:D449"/>
    <mergeCell ref="E445:E449"/>
    <mergeCell ref="A120:A124"/>
    <mergeCell ref="B120:B124"/>
    <mergeCell ref="C120:C124"/>
    <mergeCell ref="D120:D124"/>
    <mergeCell ref="E120:E124"/>
    <mergeCell ref="A720:A724"/>
    <mergeCell ref="C725:C729"/>
    <mergeCell ref="D725:D729"/>
    <mergeCell ref="A70:E74"/>
    <mergeCell ref="A75:A79"/>
    <mergeCell ref="B75:E79"/>
    <mergeCell ref="A80:A84"/>
    <mergeCell ref="B80:B84"/>
    <mergeCell ref="C80:C84"/>
    <mergeCell ref="D80:D84"/>
    <mergeCell ref="E80:E84"/>
    <mergeCell ref="A105:A109"/>
    <mergeCell ref="B105:B109"/>
    <mergeCell ref="C105:C109"/>
    <mergeCell ref="D105:D109"/>
    <mergeCell ref="E105:E109"/>
    <mergeCell ref="A85:A89"/>
    <mergeCell ref="A90:A94"/>
    <mergeCell ref="B90:B94"/>
    <mergeCell ref="A1:I1"/>
    <mergeCell ref="A2:I2"/>
    <mergeCell ref="A3:I3"/>
    <mergeCell ref="A7:A8"/>
    <mergeCell ref="B7:B8"/>
    <mergeCell ref="C7:C8"/>
    <mergeCell ref="D7:E7"/>
    <mergeCell ref="H7:H8"/>
    <mergeCell ref="I7:I8"/>
    <mergeCell ref="F7:F8"/>
    <mergeCell ref="G7:G8"/>
    <mergeCell ref="A260:A264"/>
    <mergeCell ref="A245:A249"/>
    <mergeCell ref="A250:A254"/>
    <mergeCell ref="A740:E744"/>
    <mergeCell ref="B920:E924"/>
    <mergeCell ref="A905:A909"/>
    <mergeCell ref="B905:B909"/>
    <mergeCell ref="C905:C909"/>
    <mergeCell ref="D905:D909"/>
    <mergeCell ref="E905:E909"/>
    <mergeCell ref="A900:A904"/>
    <mergeCell ref="B900:B904"/>
    <mergeCell ref="C900:C904"/>
    <mergeCell ref="D900:D904"/>
    <mergeCell ref="E900:E904"/>
    <mergeCell ref="A920:A924"/>
    <mergeCell ref="A895:A899"/>
    <mergeCell ref="A890:A894"/>
    <mergeCell ref="B890:B894"/>
    <mergeCell ref="C890:C894"/>
    <mergeCell ref="D890:D894"/>
    <mergeCell ref="E890:E894"/>
    <mergeCell ref="A885:A889"/>
    <mergeCell ref="A415:E419"/>
    <mergeCell ref="A910:A914"/>
    <mergeCell ref="B910:B914"/>
    <mergeCell ref="C910:C914"/>
    <mergeCell ref="D910:D914"/>
    <mergeCell ref="E910:E914"/>
    <mergeCell ref="A745:A749"/>
    <mergeCell ref="B925:B929"/>
    <mergeCell ref="C925:C929"/>
    <mergeCell ref="D925:D929"/>
    <mergeCell ref="E925:E929"/>
    <mergeCell ref="A925:A929"/>
    <mergeCell ref="B915:B919"/>
    <mergeCell ref="C915:C919"/>
    <mergeCell ref="D915:D919"/>
    <mergeCell ref="E915:E919"/>
    <mergeCell ref="A915:A919"/>
    <mergeCell ref="B745:E749"/>
    <mergeCell ref="A845:A849"/>
    <mergeCell ref="A850:A854"/>
    <mergeCell ref="A840:E844"/>
    <mergeCell ref="B845:E849"/>
    <mergeCell ref="B850:B854"/>
    <mergeCell ref="C850:C854"/>
    <mergeCell ref="D850:D854"/>
    <mergeCell ref="E945:E949"/>
    <mergeCell ref="B935:B939"/>
    <mergeCell ref="C935:C939"/>
    <mergeCell ref="D935:D939"/>
    <mergeCell ref="E935:E939"/>
    <mergeCell ref="A935:A939"/>
    <mergeCell ref="A930:A934"/>
    <mergeCell ref="B930:B934"/>
    <mergeCell ref="C930:C934"/>
    <mergeCell ref="D930:D934"/>
    <mergeCell ref="E930:E934"/>
    <mergeCell ref="D735:D739"/>
    <mergeCell ref="E735:E739"/>
    <mergeCell ref="B720:B724"/>
    <mergeCell ref="C720:C724"/>
    <mergeCell ref="D720:D724"/>
    <mergeCell ref="E720:E724"/>
    <mergeCell ref="A725:A729"/>
    <mergeCell ref="B725:B729"/>
    <mergeCell ref="B955:B959"/>
    <mergeCell ref="C955:C959"/>
    <mergeCell ref="D955:D959"/>
    <mergeCell ref="E955:E959"/>
    <mergeCell ref="A955:A959"/>
    <mergeCell ref="B950:B954"/>
    <mergeCell ref="C950:C954"/>
    <mergeCell ref="D950:D954"/>
    <mergeCell ref="E950:E954"/>
    <mergeCell ref="A950:A954"/>
    <mergeCell ref="A945:A949"/>
    <mergeCell ref="A940:A944"/>
    <mergeCell ref="B940:E944"/>
    <mergeCell ref="B945:B949"/>
    <mergeCell ref="C945:C949"/>
    <mergeCell ref="D945:D949"/>
    <mergeCell ref="E850:E854"/>
    <mergeCell ref="A750:A754"/>
    <mergeCell ref="B750:B754"/>
    <mergeCell ref="C750:C754"/>
    <mergeCell ref="D750:D754"/>
    <mergeCell ref="E750:E754"/>
    <mergeCell ref="A755:A759"/>
    <mergeCell ref="B755:B759"/>
    <mergeCell ref="C755:C759"/>
    <mergeCell ref="D755:D759"/>
    <mergeCell ref="E755:E759"/>
    <mergeCell ref="A760:A764"/>
    <mergeCell ref="B760:B764"/>
    <mergeCell ref="C760:C764"/>
    <mergeCell ref="D760:D764"/>
    <mergeCell ref="E760:E764"/>
    <mergeCell ref="A765:A769"/>
    <mergeCell ref="B765:B769"/>
    <mergeCell ref="C765:C769"/>
    <mergeCell ref="D765:D769"/>
    <mergeCell ref="E765:E769"/>
    <mergeCell ref="E810:E814"/>
    <mergeCell ref="A780:A784"/>
    <mergeCell ref="B780:E784"/>
    <mergeCell ref="A870:E874"/>
    <mergeCell ref="A875:A879"/>
    <mergeCell ref="B875:E879"/>
    <mergeCell ref="A880:A884"/>
    <mergeCell ref="B880:B884"/>
    <mergeCell ref="C880:C884"/>
    <mergeCell ref="D880:D884"/>
    <mergeCell ref="E880:E884"/>
    <mergeCell ref="A855:A859"/>
    <mergeCell ref="B855:B859"/>
    <mergeCell ref="C855:C859"/>
    <mergeCell ref="D855:D859"/>
    <mergeCell ref="E855:E859"/>
    <mergeCell ref="A860:A864"/>
    <mergeCell ref="B860:B864"/>
    <mergeCell ref="C860:C864"/>
    <mergeCell ref="D860:D864"/>
    <mergeCell ref="E860:E864"/>
    <mergeCell ref="A865:A869"/>
    <mergeCell ref="B865:B869"/>
    <mergeCell ref="C865:C869"/>
    <mergeCell ref="D865:D869"/>
    <mergeCell ref="E865:E869"/>
    <mergeCell ref="A10:E14"/>
    <mergeCell ref="A15:A19"/>
    <mergeCell ref="B15:E19"/>
    <mergeCell ref="A20:A24"/>
    <mergeCell ref="B20:B24"/>
    <mergeCell ref="C20:C24"/>
    <mergeCell ref="D20:D24"/>
    <mergeCell ref="E20:E24"/>
    <mergeCell ref="A25:A29"/>
    <mergeCell ref="B25:B29"/>
    <mergeCell ref="C25:C29"/>
    <mergeCell ref="D25:D29"/>
    <mergeCell ref="E25:E29"/>
    <mergeCell ref="A30:A34"/>
    <mergeCell ref="B30:B34"/>
    <mergeCell ref="C30:C34"/>
    <mergeCell ref="D30:D34"/>
    <mergeCell ref="E30:E34"/>
    <mergeCell ref="A35:A39"/>
    <mergeCell ref="B35:B39"/>
    <mergeCell ref="C35:C39"/>
    <mergeCell ref="D35:D39"/>
    <mergeCell ref="E35:E39"/>
    <mergeCell ref="A40:A44"/>
    <mergeCell ref="B40:E44"/>
    <mergeCell ref="A45:A49"/>
    <mergeCell ref="B45:B49"/>
    <mergeCell ref="C45:C49"/>
    <mergeCell ref="D45:D49"/>
    <mergeCell ref="E45:E49"/>
    <mergeCell ref="A50:E54"/>
    <mergeCell ref="A55:A59"/>
    <mergeCell ref="B55:E59"/>
    <mergeCell ref="A60:A64"/>
    <mergeCell ref="B60:B64"/>
    <mergeCell ref="C60:C64"/>
    <mergeCell ref="D60:D64"/>
    <mergeCell ref="E60:E64"/>
    <mergeCell ref="B85:E89"/>
    <mergeCell ref="A95:E99"/>
    <mergeCell ref="A100:A104"/>
    <mergeCell ref="B100:E104"/>
    <mergeCell ref="C90:C94"/>
    <mergeCell ref="D90:D94"/>
    <mergeCell ref="E90:E94"/>
    <mergeCell ref="A65:A69"/>
    <mergeCell ref="B65:B69"/>
    <mergeCell ref="C65:C69"/>
    <mergeCell ref="D65:D69"/>
    <mergeCell ref="E65:E69"/>
    <mergeCell ref="A110:A114"/>
    <mergeCell ref="B110:B114"/>
    <mergeCell ref="C110:C114"/>
    <mergeCell ref="D110:D114"/>
    <mergeCell ref="E110:E114"/>
    <mergeCell ref="B115:B119"/>
    <mergeCell ref="C115:C119"/>
    <mergeCell ref="D115:D119"/>
    <mergeCell ref="E115:E119"/>
    <mergeCell ref="A115:A119"/>
    <mergeCell ref="C215:C219"/>
    <mergeCell ref="C220:C224"/>
    <mergeCell ref="A155:A159"/>
    <mergeCell ref="B155:E159"/>
    <mergeCell ref="A160:A164"/>
    <mergeCell ref="B160:B164"/>
    <mergeCell ref="C160:C164"/>
    <mergeCell ref="D160:D164"/>
    <mergeCell ref="E160:E164"/>
    <mergeCell ref="A165:A169"/>
    <mergeCell ref="B165:B169"/>
    <mergeCell ref="C165:C169"/>
    <mergeCell ref="D165:D169"/>
    <mergeCell ref="E165:E169"/>
    <mergeCell ref="A170:A174"/>
    <mergeCell ref="B170:B174"/>
    <mergeCell ref="C170:C174"/>
    <mergeCell ref="D170:D174"/>
    <mergeCell ref="E170:E174"/>
    <mergeCell ref="A190:A194"/>
    <mergeCell ref="B190:B194"/>
    <mergeCell ref="C190:C194"/>
    <mergeCell ref="D190:D194"/>
    <mergeCell ref="E190:E194"/>
    <mergeCell ref="E240:E244"/>
    <mergeCell ref="C235:C239"/>
    <mergeCell ref="C240:C244"/>
    <mergeCell ref="A200:E204"/>
    <mergeCell ref="A205:A209"/>
    <mergeCell ref="B205:E209"/>
    <mergeCell ref="A210:A214"/>
    <mergeCell ref="B210:B214"/>
    <mergeCell ref="C210:C214"/>
    <mergeCell ref="D210:D214"/>
    <mergeCell ref="E210:E214"/>
    <mergeCell ref="A225:A229"/>
    <mergeCell ref="B225:B229"/>
    <mergeCell ref="C225:C229"/>
    <mergeCell ref="D225:D229"/>
    <mergeCell ref="E225:E229"/>
    <mergeCell ref="A215:A219"/>
    <mergeCell ref="B215:B219"/>
    <mergeCell ref="D215:D219"/>
    <mergeCell ref="E215:E219"/>
    <mergeCell ref="A220:A224"/>
    <mergeCell ref="B220:B224"/>
    <mergeCell ref="D220:D224"/>
    <mergeCell ref="E220:E224"/>
    <mergeCell ref="A735:A739"/>
    <mergeCell ref="B735:B739"/>
    <mergeCell ref="C735:C739"/>
    <mergeCell ref="A230:E234"/>
    <mergeCell ref="B245:B249"/>
    <mergeCell ref="C245:C249"/>
    <mergeCell ref="D245:D249"/>
    <mergeCell ref="E245:E249"/>
    <mergeCell ref="A255:E259"/>
    <mergeCell ref="B260:B264"/>
    <mergeCell ref="C260:C264"/>
    <mergeCell ref="D260:D264"/>
    <mergeCell ref="E260:E264"/>
    <mergeCell ref="B250:B254"/>
    <mergeCell ref="D250:D254"/>
    <mergeCell ref="E250:E254"/>
    <mergeCell ref="C250:C254"/>
    <mergeCell ref="A235:A239"/>
    <mergeCell ref="B235:B239"/>
    <mergeCell ref="D235:D239"/>
    <mergeCell ref="E235:E239"/>
    <mergeCell ref="A240:A244"/>
    <mergeCell ref="B240:B244"/>
    <mergeCell ref="D240:D244"/>
    <mergeCell ref="A715:A719"/>
    <mergeCell ref="B715:B719"/>
    <mergeCell ref="C715:C719"/>
    <mergeCell ref="D715:D719"/>
    <mergeCell ref="E715:E719"/>
    <mergeCell ref="A705:A709"/>
    <mergeCell ref="E725:E729"/>
    <mergeCell ref="A730:A734"/>
    <mergeCell ref="B730:B734"/>
    <mergeCell ref="C730:C734"/>
    <mergeCell ref="D730:D734"/>
    <mergeCell ref="E730:E734"/>
    <mergeCell ref="D395:D399"/>
    <mergeCell ref="E395:E399"/>
    <mergeCell ref="A785:A789"/>
    <mergeCell ref="B785:B789"/>
    <mergeCell ref="C785:C789"/>
    <mergeCell ref="D785:D789"/>
    <mergeCell ref="E785:E789"/>
    <mergeCell ref="A685:E689"/>
    <mergeCell ref="A690:A694"/>
    <mergeCell ref="B690:E694"/>
    <mergeCell ref="A695:A699"/>
    <mergeCell ref="B695:E699"/>
    <mergeCell ref="A700:A704"/>
    <mergeCell ref="B700:B704"/>
    <mergeCell ref="C700:C704"/>
    <mergeCell ref="D700:D704"/>
    <mergeCell ref="E700:E704"/>
    <mergeCell ref="A585:E589"/>
    <mergeCell ref="B705:B709"/>
    <mergeCell ref="C705:C709"/>
    <mergeCell ref="D705:D709"/>
    <mergeCell ref="E705:E709"/>
    <mergeCell ref="A710:A714"/>
    <mergeCell ref="B710:E714"/>
    <mergeCell ref="A390:A394"/>
    <mergeCell ref="B390:B394"/>
    <mergeCell ref="C390:C394"/>
    <mergeCell ref="D390:D394"/>
    <mergeCell ref="C800:C804"/>
    <mergeCell ref="D800:D804"/>
    <mergeCell ref="A590:A594"/>
    <mergeCell ref="B590:E594"/>
    <mergeCell ref="A595:A599"/>
    <mergeCell ref="B595:B599"/>
    <mergeCell ref="C595:C599"/>
    <mergeCell ref="D595:D599"/>
    <mergeCell ref="E595:E599"/>
    <mergeCell ref="A600:A604"/>
    <mergeCell ref="B600:B604"/>
    <mergeCell ref="C600:C604"/>
    <mergeCell ref="D600:D604"/>
    <mergeCell ref="E600:E604"/>
    <mergeCell ref="E390:E394"/>
    <mergeCell ref="A400:A404"/>
    <mergeCell ref="E410:E414"/>
    <mergeCell ref="A395:A399"/>
    <mergeCell ref="B395:B399"/>
    <mergeCell ref="C395:C399"/>
    <mergeCell ref="A370:E374"/>
    <mergeCell ref="A375:A379"/>
    <mergeCell ref="B375:E379"/>
    <mergeCell ref="A380:A384"/>
    <mergeCell ref="B380:B384"/>
    <mergeCell ref="C380:C384"/>
    <mergeCell ref="D380:D384"/>
    <mergeCell ref="E380:E384"/>
    <mergeCell ref="A385:A389"/>
    <mergeCell ref="B385:B389"/>
    <mergeCell ref="C385:C389"/>
    <mergeCell ref="D385:D389"/>
    <mergeCell ref="E385:E389"/>
    <mergeCell ref="B985:B989"/>
    <mergeCell ref="C985:C989"/>
    <mergeCell ref="D985:D989"/>
    <mergeCell ref="E985:E989"/>
    <mergeCell ref="A960:A964"/>
    <mergeCell ref="B960:B964"/>
    <mergeCell ref="C960:C964"/>
    <mergeCell ref="D960:D964"/>
    <mergeCell ref="E960:E964"/>
    <mergeCell ref="A965:A969"/>
    <mergeCell ref="A970:A974"/>
    <mergeCell ref="B970:E974"/>
    <mergeCell ref="A985:A989"/>
    <mergeCell ref="A975:A979"/>
    <mergeCell ref="A980:A984"/>
    <mergeCell ref="B980:E984"/>
    <mergeCell ref="B965:B969"/>
    <mergeCell ref="C965:C969"/>
    <mergeCell ref="D965:D969"/>
    <mergeCell ref="E965:E969"/>
    <mergeCell ref="B975:B979"/>
    <mergeCell ref="C975:C979"/>
    <mergeCell ref="D975:D979"/>
    <mergeCell ref="E975:E979"/>
    <mergeCell ref="B895:E899"/>
    <mergeCell ref="B400:E404"/>
    <mergeCell ref="A405:A409"/>
    <mergeCell ref="B405:B409"/>
    <mergeCell ref="C405:C409"/>
    <mergeCell ref="D405:D409"/>
    <mergeCell ref="E405:E409"/>
    <mergeCell ref="A410:A414"/>
    <mergeCell ref="B410:B414"/>
    <mergeCell ref="C410:C414"/>
    <mergeCell ref="D410:D414"/>
    <mergeCell ref="A830:A834"/>
    <mergeCell ref="B830:B834"/>
    <mergeCell ref="C830:C834"/>
    <mergeCell ref="D830:D834"/>
    <mergeCell ref="E830:E834"/>
    <mergeCell ref="A820:A824"/>
    <mergeCell ref="B820:E824"/>
    <mergeCell ref="A825:A829"/>
    <mergeCell ref="B825:B829"/>
    <mergeCell ref="C825:C829"/>
    <mergeCell ref="D825:D829"/>
    <mergeCell ref="E825:E829"/>
    <mergeCell ref="A815:A819"/>
    <mergeCell ref="A640:A644"/>
    <mergeCell ref="B640:B644"/>
    <mergeCell ref="C640:C644"/>
    <mergeCell ref="D640:D644"/>
    <mergeCell ref="E640:E644"/>
    <mergeCell ref="A645:A649"/>
    <mergeCell ref="B885:B889"/>
    <mergeCell ref="C885:C889"/>
    <mergeCell ref="D885:D889"/>
    <mergeCell ref="E885:E889"/>
    <mergeCell ref="B815:B819"/>
    <mergeCell ref="C815:C819"/>
    <mergeCell ref="D815:D819"/>
    <mergeCell ref="E815:E819"/>
    <mergeCell ref="A790:A794"/>
    <mergeCell ref="B790:B794"/>
    <mergeCell ref="C790:C794"/>
    <mergeCell ref="D790:D794"/>
    <mergeCell ref="E790:E794"/>
    <mergeCell ref="A795:A799"/>
    <mergeCell ref="B795:B799"/>
    <mergeCell ref="C795:C799"/>
    <mergeCell ref="D795:D799"/>
    <mergeCell ref="E795:E799"/>
    <mergeCell ref="A620:E624"/>
    <mergeCell ref="A625:A629"/>
    <mergeCell ref="B625:E629"/>
    <mergeCell ref="A630:A634"/>
    <mergeCell ref="B630:B634"/>
    <mergeCell ref="C630:C634"/>
    <mergeCell ref="D630:D634"/>
    <mergeCell ref="E630:E634"/>
    <mergeCell ref="A635:A639"/>
    <mergeCell ref="B635:B639"/>
    <mergeCell ref="C635:C639"/>
    <mergeCell ref="D635:D639"/>
    <mergeCell ref="E635:E639"/>
    <mergeCell ref="C660:C664"/>
    <mergeCell ref="D660:D664"/>
    <mergeCell ref="E660:E664"/>
    <mergeCell ref="A665:A669"/>
    <mergeCell ref="B665:B669"/>
    <mergeCell ref="C665:C669"/>
    <mergeCell ref="D665:D669"/>
    <mergeCell ref="E665:E669"/>
    <mergeCell ref="B645:B649"/>
    <mergeCell ref="C645:C649"/>
    <mergeCell ref="D645:D649"/>
    <mergeCell ref="E645:E649"/>
    <mergeCell ref="A650:A654"/>
    <mergeCell ref="B650:E654"/>
    <mergeCell ref="A655:A659"/>
    <mergeCell ref="B655:B659"/>
    <mergeCell ref="C655:C659"/>
    <mergeCell ref="D655:D659"/>
    <mergeCell ref="E655:E659"/>
    <mergeCell ref="A605:A609"/>
    <mergeCell ref="B605:B609"/>
    <mergeCell ref="C605:C609"/>
    <mergeCell ref="D605:D609"/>
    <mergeCell ref="E605:E609"/>
    <mergeCell ref="A610:A614"/>
    <mergeCell ref="B610:B614"/>
    <mergeCell ref="C610:C614"/>
    <mergeCell ref="D610:D614"/>
    <mergeCell ref="E610:E614"/>
    <mergeCell ref="A615:A619"/>
    <mergeCell ref="B615:B619"/>
    <mergeCell ref="C615:C619"/>
    <mergeCell ref="D615:D619"/>
    <mergeCell ref="E615:E619"/>
    <mergeCell ref="A770:A774"/>
    <mergeCell ref="B770:B774"/>
    <mergeCell ref="C770:C774"/>
    <mergeCell ref="D770:D774"/>
    <mergeCell ref="E770:E774"/>
    <mergeCell ref="A670:A674"/>
    <mergeCell ref="B670:E674"/>
    <mergeCell ref="A675:A679"/>
    <mergeCell ref="B675:B679"/>
    <mergeCell ref="C675:C679"/>
    <mergeCell ref="D675:D679"/>
    <mergeCell ref="E675:E679"/>
    <mergeCell ref="A680:A684"/>
    <mergeCell ref="B680:B684"/>
    <mergeCell ref="C680:C684"/>
    <mergeCell ref="D680:D684"/>
    <mergeCell ref="E680:E684"/>
    <mergeCell ref="A660:A664"/>
    <mergeCell ref="B660:B664"/>
    <mergeCell ref="A775:A779"/>
    <mergeCell ref="B775:B779"/>
    <mergeCell ref="C775:C779"/>
    <mergeCell ref="D775:D779"/>
    <mergeCell ref="E775:E779"/>
    <mergeCell ref="A835:A839"/>
    <mergeCell ref="B835:B839"/>
    <mergeCell ref="C835:C839"/>
    <mergeCell ref="D835:D839"/>
    <mergeCell ref="E835:E839"/>
    <mergeCell ref="A800:A804"/>
    <mergeCell ref="B800:B804"/>
    <mergeCell ref="A810:A814"/>
    <mergeCell ref="B810:B814"/>
    <mergeCell ref="C810:C814"/>
    <mergeCell ref="D810:D814"/>
    <mergeCell ref="E800:E804"/>
    <mergeCell ref="A805:A809"/>
    <mergeCell ref="B805:E809"/>
    <mergeCell ref="A150:A154"/>
    <mergeCell ref="B150:B154"/>
    <mergeCell ref="C150:C154"/>
    <mergeCell ref="D150:D154"/>
    <mergeCell ref="E150:E154"/>
    <mergeCell ref="A195:A199"/>
    <mergeCell ref="B195:B199"/>
    <mergeCell ref="C195:C199"/>
    <mergeCell ref="D195:D199"/>
    <mergeCell ref="E195:E199"/>
    <mergeCell ref="A175:A179"/>
    <mergeCell ref="B175:E179"/>
    <mergeCell ref="A180:A184"/>
    <mergeCell ref="B180:B184"/>
    <mergeCell ref="C180:C184"/>
    <mergeCell ref="D180:D184"/>
    <mergeCell ref="E180:E184"/>
    <mergeCell ref="A185:A189"/>
    <mergeCell ref="B185:B189"/>
    <mergeCell ref="C185:C189"/>
    <mergeCell ref="D185:D189"/>
    <mergeCell ref="E185:E189"/>
  </mergeCells>
  <pageMargins left="0.59055118110236227" right="0.19685039370078741" top="0.19685039370078741" bottom="0.19685039370078741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selection activeCell="A3" sqref="A3:J3"/>
    </sheetView>
  </sheetViews>
  <sheetFormatPr defaultRowHeight="15" x14ac:dyDescent="0.25"/>
  <cols>
    <col min="1" max="1" width="19.28515625" style="3" customWidth="1"/>
    <col min="2" max="3" width="9.140625" style="3"/>
    <col min="4" max="5" width="12.7109375" style="3" customWidth="1"/>
    <col min="6" max="6" width="15.5703125" style="3" customWidth="1"/>
    <col min="7" max="7" width="12.7109375" style="3" customWidth="1"/>
    <col min="8" max="8" width="28.7109375" style="3" customWidth="1"/>
    <col min="9" max="10" width="13.42578125" style="3" customWidth="1"/>
  </cols>
  <sheetData>
    <row r="1" spans="1:10" x14ac:dyDescent="0.25">
      <c r="A1" s="219" t="s">
        <v>135</v>
      </c>
      <c r="B1" s="219"/>
      <c r="C1" s="219"/>
      <c r="D1" s="219"/>
      <c r="E1" s="219"/>
      <c r="F1" s="219"/>
      <c r="G1" s="219"/>
      <c r="H1" s="219"/>
      <c r="I1" s="219"/>
      <c r="J1" s="219"/>
    </row>
    <row r="3" spans="1:10" x14ac:dyDescent="0.25">
      <c r="A3" s="209" t="s">
        <v>12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1:10" x14ac:dyDescent="0.25">
      <c r="A4" s="10"/>
    </row>
    <row r="5" spans="1:10" ht="55.5" customHeight="1" x14ac:dyDescent="0.25">
      <c r="A5" s="210" t="s">
        <v>13</v>
      </c>
      <c r="B5" s="210" t="s">
        <v>14</v>
      </c>
      <c r="C5" s="210" t="s">
        <v>15</v>
      </c>
      <c r="D5" s="210" t="s">
        <v>16</v>
      </c>
      <c r="E5" s="210" t="s">
        <v>17</v>
      </c>
      <c r="F5" s="220" t="s">
        <v>18</v>
      </c>
      <c r="G5" s="210" t="s">
        <v>19</v>
      </c>
      <c r="H5" s="210" t="s">
        <v>20</v>
      </c>
      <c r="I5" s="210" t="s">
        <v>21</v>
      </c>
      <c r="J5" s="210"/>
    </row>
    <row r="6" spans="1:10" ht="25.5" x14ac:dyDescent="0.25">
      <c r="A6" s="210"/>
      <c r="B6" s="210"/>
      <c r="C6" s="210"/>
      <c r="D6" s="210"/>
      <c r="E6" s="210"/>
      <c r="F6" s="220"/>
      <c r="G6" s="210"/>
      <c r="H6" s="210"/>
      <c r="I6" s="9" t="s">
        <v>22</v>
      </c>
      <c r="J6" s="9" t="s">
        <v>23</v>
      </c>
    </row>
    <row r="7" spans="1:10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11">
        <v>6</v>
      </c>
      <c r="G7" s="9">
        <v>7</v>
      </c>
      <c r="H7" s="9">
        <v>8</v>
      </c>
      <c r="I7" s="9">
        <v>9</v>
      </c>
      <c r="J7" s="9">
        <v>10</v>
      </c>
    </row>
    <row r="8" spans="1:10" s="7" customFormat="1" ht="15" customHeight="1" x14ac:dyDescent="0.25">
      <c r="A8" s="172" t="s">
        <v>28</v>
      </c>
      <c r="B8" s="172" t="s">
        <v>28</v>
      </c>
      <c r="C8" s="172" t="s">
        <v>28</v>
      </c>
      <c r="D8" s="172" t="s">
        <v>28</v>
      </c>
      <c r="E8" s="172" t="s">
        <v>28</v>
      </c>
      <c r="F8" s="172" t="s">
        <v>28</v>
      </c>
      <c r="G8" s="172" t="s">
        <v>28</v>
      </c>
      <c r="H8" s="6" t="s">
        <v>7</v>
      </c>
      <c r="I8" s="14">
        <f>I9+I10+I11+I12</f>
        <v>0</v>
      </c>
      <c r="J8" s="14">
        <f>J9+J10+J11+J12</f>
        <v>0</v>
      </c>
    </row>
    <row r="9" spans="1:10" s="7" customFormat="1" x14ac:dyDescent="0.25">
      <c r="A9" s="172"/>
      <c r="B9" s="172"/>
      <c r="C9" s="172"/>
      <c r="D9" s="172"/>
      <c r="E9" s="172"/>
      <c r="F9" s="172"/>
      <c r="G9" s="172"/>
      <c r="H9" s="6" t="s">
        <v>8</v>
      </c>
      <c r="I9" s="14">
        <v>0</v>
      </c>
      <c r="J9" s="14">
        <v>0</v>
      </c>
    </row>
    <row r="10" spans="1:10" s="7" customFormat="1" ht="25.5" x14ac:dyDescent="0.25">
      <c r="A10" s="172"/>
      <c r="B10" s="172"/>
      <c r="C10" s="172"/>
      <c r="D10" s="172"/>
      <c r="E10" s="172"/>
      <c r="F10" s="172"/>
      <c r="G10" s="172"/>
      <c r="H10" s="6" t="s">
        <v>9</v>
      </c>
      <c r="I10" s="14">
        <v>0</v>
      </c>
      <c r="J10" s="14">
        <v>0</v>
      </c>
    </row>
    <row r="11" spans="1:10" s="7" customFormat="1" x14ac:dyDescent="0.25">
      <c r="A11" s="172"/>
      <c r="B11" s="172"/>
      <c r="C11" s="172"/>
      <c r="D11" s="172"/>
      <c r="E11" s="172"/>
      <c r="F11" s="172"/>
      <c r="G11" s="172"/>
      <c r="H11" s="6" t="s">
        <v>10</v>
      </c>
      <c r="I11" s="14">
        <v>0</v>
      </c>
      <c r="J11" s="14">
        <v>0</v>
      </c>
    </row>
    <row r="12" spans="1:10" s="7" customFormat="1" ht="25.5" x14ac:dyDescent="0.25">
      <c r="A12" s="172"/>
      <c r="B12" s="172"/>
      <c r="C12" s="172"/>
      <c r="D12" s="172"/>
      <c r="E12" s="172"/>
      <c r="F12" s="172"/>
      <c r="G12" s="172"/>
      <c r="H12" s="6" t="s">
        <v>24</v>
      </c>
      <c r="I12" s="14">
        <v>0</v>
      </c>
      <c r="J12" s="14">
        <v>0</v>
      </c>
    </row>
    <row r="15" spans="1:10" s="13" customFormat="1" ht="30" customHeight="1" x14ac:dyDescent="0.25">
      <c r="A15" s="12"/>
      <c r="B15" s="217" t="s">
        <v>234</v>
      </c>
      <c r="C15" s="217"/>
      <c r="D15" s="217"/>
      <c r="E15" s="217"/>
      <c r="F15" s="217"/>
      <c r="G15" s="217"/>
      <c r="I15" s="16" t="s">
        <v>134</v>
      </c>
    </row>
  </sheetData>
  <mergeCells count="19">
    <mergeCell ref="F8:F12"/>
    <mergeCell ref="G8:G12"/>
    <mergeCell ref="B15:G15"/>
    <mergeCell ref="A8:A12"/>
    <mergeCell ref="B8:B12"/>
    <mergeCell ref="C8:C12"/>
    <mergeCell ref="D8:D12"/>
    <mergeCell ref="E8:E12"/>
    <mergeCell ref="I5:J5"/>
    <mergeCell ref="A1:J1"/>
    <mergeCell ref="A3:J3"/>
    <mergeCell ref="A5:A6"/>
    <mergeCell ref="B5:B6"/>
    <mergeCell ref="C5:C6"/>
    <mergeCell ref="D5:D6"/>
    <mergeCell ref="E5:E6"/>
    <mergeCell ref="F5:F6"/>
    <mergeCell ref="G5:G6"/>
    <mergeCell ref="H5:H6"/>
  </mergeCells>
  <pageMargins left="0.19685039370078741" right="0.19685039370078741" top="0.98425196850393704" bottom="0.19685039370078741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</dc:creator>
  <cp:lastModifiedBy>User</cp:lastModifiedBy>
  <cp:lastPrinted>2023-08-03T10:33:27Z</cp:lastPrinted>
  <dcterms:created xsi:type="dcterms:W3CDTF">2019-03-06T13:37:41Z</dcterms:created>
  <dcterms:modified xsi:type="dcterms:W3CDTF">2023-08-03T10:41:08Z</dcterms:modified>
</cp:coreProperties>
</file>